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CPI\2025\Fourth Quarter\"/>
    </mc:Choice>
  </mc:AlternateContent>
  <xr:revisionPtr revIDLastSave="0" documentId="8_{723B54BA-1B16-441A-9C18-3986AF8BA6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4" sheetId="5" r:id="rId1"/>
  </sheets>
  <externalReferences>
    <externalReference r:id="rId2"/>
    <externalReference r:id="rId3"/>
  </externalReferences>
  <definedNames>
    <definedName name="_xlnm.Print_Titles" localSheetId="0">'Table 4'!$83:$87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7" i="5" l="1"/>
  <c r="O247" i="5"/>
  <c r="N247" i="5"/>
  <c r="M247" i="5"/>
  <c r="L247" i="5"/>
  <c r="K247" i="5"/>
  <c r="J247" i="5"/>
  <c r="I247" i="5"/>
  <c r="H247" i="5"/>
  <c r="G247" i="5"/>
  <c r="F247" i="5"/>
  <c r="E247" i="5"/>
  <c r="D247" i="5"/>
  <c r="D244" i="5"/>
  <c r="D243" i="5"/>
  <c r="O242" i="5"/>
  <c r="N242" i="5"/>
  <c r="M242" i="5"/>
  <c r="O228" i="5"/>
  <c r="N228" i="5"/>
  <c r="M228" i="5"/>
  <c r="L228" i="5"/>
  <c r="K228" i="5"/>
  <c r="J228" i="5"/>
  <c r="I228" i="5"/>
  <c r="K227" i="5"/>
  <c r="J227" i="5"/>
  <c r="I227" i="5"/>
  <c r="L225" i="5"/>
  <c r="K225" i="5"/>
  <c r="J225" i="5"/>
  <c r="I225" i="5"/>
  <c r="H225" i="5"/>
  <c r="P223" i="5"/>
  <c r="O223" i="5"/>
  <c r="O227" i="5" s="1"/>
  <c r="N223" i="5"/>
  <c r="M223" i="5"/>
  <c r="L223" i="5"/>
  <c r="K223" i="5"/>
  <c r="J223" i="5"/>
  <c r="I223" i="5"/>
  <c r="H223" i="5"/>
  <c r="G223" i="5"/>
  <c r="F223" i="5"/>
  <c r="E223" i="5"/>
  <c r="D223" i="5"/>
  <c r="P222" i="5"/>
  <c r="P228" i="5" s="1"/>
  <c r="O222" i="5"/>
  <c r="N222" i="5"/>
  <c r="M222" i="5"/>
  <c r="L222" i="5"/>
  <c r="K222" i="5"/>
  <c r="J222" i="5"/>
  <c r="I222" i="5"/>
  <c r="H222" i="5"/>
  <c r="G222" i="5"/>
  <c r="F222" i="5"/>
  <c r="E222" i="5"/>
  <c r="D222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E225" i="5" s="1"/>
  <c r="E245" i="5" s="1"/>
  <c r="D221" i="5"/>
  <c r="P220" i="5"/>
  <c r="O220" i="5"/>
  <c r="O225" i="5" s="1"/>
  <c r="O245" i="5" s="1"/>
  <c r="N220" i="5"/>
  <c r="N225" i="5" s="1"/>
  <c r="N245" i="5" s="1"/>
  <c r="M220" i="5"/>
  <c r="L220" i="5"/>
  <c r="K220" i="5"/>
  <c r="J220" i="5"/>
  <c r="I220" i="5"/>
  <c r="H220" i="5"/>
  <c r="G220" i="5"/>
  <c r="F220" i="5"/>
  <c r="E220" i="5"/>
  <c r="D220" i="5"/>
  <c r="P217" i="5"/>
  <c r="O217" i="5"/>
  <c r="N217" i="5"/>
  <c r="P215" i="5"/>
  <c r="O215" i="5"/>
  <c r="N215" i="5"/>
  <c r="N227" i="5" s="1"/>
  <c r="M215" i="5"/>
  <c r="M227" i="5" s="1"/>
  <c r="L215" i="5"/>
  <c r="L227" i="5" s="1"/>
  <c r="K215" i="5"/>
  <c r="J215" i="5"/>
  <c r="I215" i="5"/>
  <c r="H215" i="5"/>
  <c r="H227" i="5" s="1"/>
  <c r="G215" i="5"/>
  <c r="F215" i="5"/>
  <c r="E215" i="5"/>
  <c r="D215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R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E217" i="5" s="1"/>
  <c r="E244" i="5" s="1"/>
  <c r="D213" i="5"/>
  <c r="D217" i="5" s="1"/>
  <c r="P212" i="5"/>
  <c r="O212" i="5"/>
  <c r="N212" i="5"/>
  <c r="M212" i="5"/>
  <c r="M217" i="5" s="1"/>
  <c r="L212" i="5"/>
  <c r="L217" i="5" s="1"/>
  <c r="L244" i="5" s="1"/>
  <c r="K212" i="5"/>
  <c r="J212" i="5"/>
  <c r="J217" i="5" s="1"/>
  <c r="J244" i="5" s="1"/>
  <c r="I212" i="5"/>
  <c r="I217" i="5" s="1"/>
  <c r="I244" i="5" s="1"/>
  <c r="H212" i="5"/>
  <c r="G212" i="5"/>
  <c r="F212" i="5"/>
  <c r="E212" i="5"/>
  <c r="D212" i="5"/>
  <c r="I209" i="5"/>
  <c r="H209" i="5"/>
  <c r="G209" i="5"/>
  <c r="F209" i="5"/>
  <c r="E209" i="5"/>
  <c r="D209" i="5"/>
  <c r="P207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P205" i="5"/>
  <c r="O205" i="5"/>
  <c r="N205" i="5"/>
  <c r="M205" i="5"/>
  <c r="L205" i="5"/>
  <c r="L209" i="5" s="1"/>
  <c r="L243" i="5" s="1"/>
  <c r="K205" i="5"/>
  <c r="J205" i="5"/>
  <c r="I205" i="5"/>
  <c r="H205" i="5"/>
  <c r="G205" i="5"/>
  <c r="F205" i="5"/>
  <c r="E205" i="5"/>
  <c r="D205" i="5"/>
  <c r="P204" i="5"/>
  <c r="O204" i="5"/>
  <c r="N204" i="5"/>
  <c r="M204" i="5"/>
  <c r="L204" i="5"/>
  <c r="K204" i="5"/>
  <c r="K209" i="5" s="1"/>
  <c r="K243" i="5" s="1"/>
  <c r="J204" i="5"/>
  <c r="J209" i="5" s="1"/>
  <c r="I204" i="5"/>
  <c r="H204" i="5"/>
  <c r="G204" i="5"/>
  <c r="F204" i="5"/>
  <c r="E204" i="5"/>
  <c r="D204" i="5"/>
  <c r="N201" i="5"/>
  <c r="M201" i="5"/>
  <c r="L201" i="5"/>
  <c r="K201" i="5"/>
  <c r="K242" i="5" s="1"/>
  <c r="J201" i="5"/>
  <c r="E201" i="5"/>
  <c r="D201" i="5"/>
  <c r="P199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P197" i="5"/>
  <c r="P201" i="5" s="1"/>
  <c r="O197" i="5"/>
  <c r="O201" i="5" s="1"/>
  <c r="N197" i="5"/>
  <c r="M197" i="5"/>
  <c r="L197" i="5"/>
  <c r="K197" i="5"/>
  <c r="J197" i="5"/>
  <c r="I197" i="5"/>
  <c r="H197" i="5"/>
  <c r="G197" i="5"/>
  <c r="F197" i="5"/>
  <c r="F201" i="5" s="1"/>
  <c r="E197" i="5"/>
  <c r="D197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O193" i="5"/>
  <c r="N193" i="5"/>
  <c r="M193" i="5"/>
  <c r="P191" i="5"/>
  <c r="O191" i="5"/>
  <c r="N191" i="5"/>
  <c r="M191" i="5"/>
  <c r="L191" i="5"/>
  <c r="L193" i="5" s="1"/>
  <c r="K191" i="5"/>
  <c r="J191" i="5"/>
  <c r="I191" i="5"/>
  <c r="H191" i="5"/>
  <c r="G191" i="5"/>
  <c r="F191" i="5"/>
  <c r="E191" i="5"/>
  <c r="D191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E193" i="5" s="1"/>
  <c r="D189" i="5"/>
  <c r="D193" i="5" s="1"/>
  <c r="P188" i="5"/>
  <c r="O188" i="5"/>
  <c r="N188" i="5"/>
  <c r="M188" i="5"/>
  <c r="L188" i="5"/>
  <c r="K188" i="5"/>
  <c r="K193" i="5" s="1"/>
  <c r="J188" i="5"/>
  <c r="I188" i="5"/>
  <c r="H188" i="5"/>
  <c r="G188" i="5"/>
  <c r="F188" i="5"/>
  <c r="E188" i="5"/>
  <c r="D188" i="5"/>
  <c r="G185" i="5"/>
  <c r="F185" i="5"/>
  <c r="F240" i="5" s="1"/>
  <c r="P183" i="5"/>
  <c r="O183" i="5"/>
  <c r="N183" i="5"/>
  <c r="N185" i="5" s="1"/>
  <c r="M183" i="5"/>
  <c r="M185" i="5" s="1"/>
  <c r="L183" i="5"/>
  <c r="K183" i="5"/>
  <c r="J183" i="5"/>
  <c r="I183" i="5"/>
  <c r="H183" i="5"/>
  <c r="G183" i="5"/>
  <c r="F183" i="5"/>
  <c r="E183" i="5"/>
  <c r="D183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P181" i="5"/>
  <c r="O181" i="5"/>
  <c r="N181" i="5"/>
  <c r="M181" i="5"/>
  <c r="L181" i="5"/>
  <c r="K181" i="5"/>
  <c r="K185" i="5" s="1"/>
  <c r="K240" i="5" s="1"/>
  <c r="J181" i="5"/>
  <c r="J185" i="5" s="1"/>
  <c r="J240" i="5" s="1"/>
  <c r="I181" i="5"/>
  <c r="H181" i="5"/>
  <c r="F181" i="5"/>
  <c r="E181" i="5"/>
  <c r="D181" i="5"/>
  <c r="P180" i="5"/>
  <c r="P185" i="5" s="1"/>
  <c r="O180" i="5"/>
  <c r="N180" i="5"/>
  <c r="M180" i="5"/>
  <c r="L180" i="5"/>
  <c r="K180" i="5"/>
  <c r="J180" i="5"/>
  <c r="I180" i="5"/>
  <c r="I185" i="5" s="1"/>
  <c r="I240" i="5" s="1"/>
  <c r="H180" i="5"/>
  <c r="H185" i="5" s="1"/>
  <c r="H240" i="5" s="1"/>
  <c r="F180" i="5"/>
  <c r="E180" i="5"/>
  <c r="D180" i="5"/>
  <c r="H177" i="5"/>
  <c r="G177" i="5"/>
  <c r="F177" i="5"/>
  <c r="E177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D177" i="5" s="1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P172" i="5"/>
  <c r="O172" i="5"/>
  <c r="N172" i="5"/>
  <c r="N177" i="5" s="1"/>
  <c r="N239" i="5" s="1"/>
  <c r="M172" i="5"/>
  <c r="M177" i="5" s="1"/>
  <c r="M239" i="5" s="1"/>
  <c r="L172" i="5"/>
  <c r="L177" i="5" s="1"/>
  <c r="L239" i="5" s="1"/>
  <c r="K172" i="5"/>
  <c r="K177" i="5" s="1"/>
  <c r="K239" i="5" s="1"/>
  <c r="J172" i="5"/>
  <c r="J177" i="5" s="1"/>
  <c r="I172" i="5"/>
  <c r="I177" i="5" s="1"/>
  <c r="H172" i="5"/>
  <c r="G172" i="5"/>
  <c r="F172" i="5"/>
  <c r="E172" i="5"/>
  <c r="D172" i="5"/>
  <c r="N169" i="5"/>
  <c r="M169" i="5"/>
  <c r="L169" i="5"/>
  <c r="K169" i="5"/>
  <c r="K238" i="5" s="1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P165" i="5"/>
  <c r="O165" i="5"/>
  <c r="N165" i="5"/>
  <c r="M165" i="5"/>
  <c r="L165" i="5"/>
  <c r="K165" i="5"/>
  <c r="J165" i="5"/>
  <c r="J169" i="5" s="1"/>
  <c r="J238" i="5" s="1"/>
  <c r="I165" i="5"/>
  <c r="H165" i="5"/>
  <c r="G165" i="5"/>
  <c r="F165" i="5"/>
  <c r="E165" i="5"/>
  <c r="D165" i="5"/>
  <c r="P164" i="5"/>
  <c r="P169" i="5" s="1"/>
  <c r="O164" i="5"/>
  <c r="O169" i="5" s="1"/>
  <c r="N164" i="5"/>
  <c r="M164" i="5"/>
  <c r="L164" i="5"/>
  <c r="K164" i="5"/>
  <c r="J164" i="5"/>
  <c r="I164" i="5"/>
  <c r="H164" i="5"/>
  <c r="G164" i="5"/>
  <c r="F164" i="5"/>
  <c r="E164" i="5"/>
  <c r="D164" i="5"/>
  <c r="K161" i="5"/>
  <c r="J161" i="5"/>
  <c r="D161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D153" i="5" s="1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P149" i="5"/>
  <c r="O149" i="5"/>
  <c r="N149" i="5"/>
  <c r="P148" i="5"/>
  <c r="O148" i="5"/>
  <c r="O153" i="5" s="1"/>
  <c r="N148" i="5"/>
  <c r="N153" i="5" s="1"/>
  <c r="E148" i="5"/>
  <c r="D148" i="5"/>
  <c r="P145" i="5"/>
  <c r="O145" i="5"/>
  <c r="G143" i="5"/>
  <c r="F143" i="5"/>
  <c r="E143" i="5"/>
  <c r="D143" i="5"/>
  <c r="P142" i="5"/>
  <c r="O142" i="5"/>
  <c r="G142" i="5"/>
  <c r="F142" i="5"/>
  <c r="E142" i="5"/>
  <c r="P140" i="5"/>
  <c r="O140" i="5"/>
  <c r="N140" i="5"/>
  <c r="E140" i="5"/>
  <c r="D140" i="5"/>
  <c r="G137" i="5"/>
  <c r="P135" i="5"/>
  <c r="F135" i="5"/>
  <c r="F137" i="5" s="1"/>
  <c r="E135" i="5"/>
  <c r="D135" i="5"/>
  <c r="P134" i="5"/>
  <c r="O134" i="5"/>
  <c r="N134" i="5"/>
  <c r="P133" i="5"/>
  <c r="O133" i="5"/>
  <c r="N133" i="5"/>
  <c r="G133" i="5"/>
  <c r="N132" i="5"/>
  <c r="F129" i="5"/>
  <c r="E129" i="5"/>
  <c r="P126" i="5"/>
  <c r="P129" i="5" s="1"/>
  <c r="O126" i="5"/>
  <c r="N126" i="5"/>
  <c r="H126" i="5"/>
  <c r="F126" i="5"/>
  <c r="E126" i="5"/>
  <c r="D126" i="5"/>
  <c r="P125" i="5"/>
  <c r="O125" i="5"/>
  <c r="N125" i="5"/>
  <c r="N124" i="5"/>
  <c r="F124" i="5"/>
  <c r="E124" i="5"/>
  <c r="D124" i="5"/>
  <c r="G121" i="5"/>
  <c r="F121" i="5"/>
  <c r="M119" i="5"/>
  <c r="L119" i="5"/>
  <c r="K119" i="5"/>
  <c r="G119" i="5"/>
  <c r="O118" i="5"/>
  <c r="N118" i="5"/>
  <c r="M118" i="5"/>
  <c r="L118" i="5"/>
  <c r="K118" i="5"/>
  <c r="J118" i="5"/>
  <c r="K117" i="5"/>
  <c r="J117" i="5"/>
  <c r="G117" i="5"/>
  <c r="F117" i="5"/>
  <c r="E117" i="5"/>
  <c r="D117" i="5"/>
  <c r="P116" i="5"/>
  <c r="O116" i="5"/>
  <c r="P111" i="5"/>
  <c r="O111" i="5"/>
  <c r="N111" i="5"/>
  <c r="N110" i="5"/>
  <c r="G110" i="5"/>
  <c r="F110" i="5"/>
  <c r="E110" i="5"/>
  <c r="D110" i="5"/>
  <c r="P109" i="5"/>
  <c r="O109" i="5"/>
  <c r="G109" i="5"/>
  <c r="F109" i="5"/>
  <c r="D109" i="5"/>
  <c r="D113" i="5" s="1"/>
  <c r="P108" i="5"/>
  <c r="P113" i="5" s="1"/>
  <c r="O108" i="5"/>
  <c r="O113" i="5" s="1"/>
  <c r="P103" i="5"/>
  <c r="O103" i="5"/>
  <c r="N103" i="5"/>
  <c r="N102" i="5"/>
  <c r="G102" i="5"/>
  <c r="F102" i="5"/>
  <c r="E102" i="5"/>
  <c r="D102" i="5"/>
  <c r="P101" i="5"/>
  <c r="O101" i="5"/>
  <c r="N100" i="5"/>
  <c r="N105" i="5" s="1"/>
  <c r="G100" i="5"/>
  <c r="F100" i="5"/>
  <c r="N97" i="5"/>
  <c r="F97" i="5"/>
  <c r="J95" i="5"/>
  <c r="I95" i="5"/>
  <c r="H95" i="5"/>
  <c r="G95" i="5"/>
  <c r="F95" i="5"/>
  <c r="E95" i="5"/>
  <c r="D95" i="5"/>
  <c r="P94" i="5"/>
  <c r="O94" i="5"/>
  <c r="N94" i="5"/>
  <c r="E94" i="5"/>
  <c r="D94" i="5"/>
  <c r="P93" i="5"/>
  <c r="P92" i="5"/>
  <c r="O92" i="5"/>
  <c r="N92" i="5"/>
  <c r="G92" i="5"/>
  <c r="F92" i="5"/>
  <c r="E92" i="5"/>
  <c r="E97" i="5" s="1"/>
  <c r="H79" i="5"/>
  <c r="P78" i="5"/>
  <c r="N78" i="5"/>
  <c r="M78" i="5"/>
  <c r="I78" i="5"/>
  <c r="H78" i="5"/>
  <c r="G78" i="5"/>
  <c r="P75" i="5"/>
  <c r="O75" i="5"/>
  <c r="N75" i="5"/>
  <c r="M75" i="5"/>
  <c r="L75" i="5"/>
  <c r="K75" i="5"/>
  <c r="J75" i="5"/>
  <c r="I75" i="5"/>
  <c r="H75" i="5"/>
  <c r="G75" i="5"/>
  <c r="F75" i="5"/>
  <c r="E75" i="5"/>
  <c r="E78" i="5" s="1"/>
  <c r="D75" i="5"/>
  <c r="D79" i="5" s="1"/>
  <c r="P74" i="5"/>
  <c r="O74" i="5"/>
  <c r="N74" i="5"/>
  <c r="M74" i="5"/>
  <c r="L74" i="5"/>
  <c r="K74" i="5"/>
  <c r="K79" i="5" s="1"/>
  <c r="J74" i="5"/>
  <c r="J79" i="5" s="1"/>
  <c r="I74" i="5"/>
  <c r="I79" i="5" s="1"/>
  <c r="H74" i="5"/>
  <c r="G74" i="5"/>
  <c r="G79" i="5" s="1"/>
  <c r="F74" i="5"/>
  <c r="E74" i="5"/>
  <c r="D74" i="5"/>
  <c r="P71" i="5"/>
  <c r="O71" i="5"/>
  <c r="N71" i="5"/>
  <c r="D71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P68" i="5"/>
  <c r="O68" i="5"/>
  <c r="N68" i="5"/>
  <c r="N142" i="5" s="1"/>
  <c r="M68" i="5"/>
  <c r="L68" i="5"/>
  <c r="L108" i="5" s="1"/>
  <c r="K68" i="5"/>
  <c r="J68" i="5"/>
  <c r="I68" i="5"/>
  <c r="H68" i="5"/>
  <c r="G68" i="5"/>
  <c r="F68" i="5"/>
  <c r="E68" i="5"/>
  <c r="D68" i="5"/>
  <c r="P67" i="5"/>
  <c r="O67" i="5"/>
  <c r="O78" i="5" s="1"/>
  <c r="N67" i="5"/>
  <c r="M67" i="5"/>
  <c r="L67" i="5"/>
  <c r="K67" i="5"/>
  <c r="J67" i="5"/>
  <c r="I67" i="5"/>
  <c r="H67" i="5"/>
  <c r="G67" i="5"/>
  <c r="G149" i="5" s="1"/>
  <c r="F67" i="5"/>
  <c r="F149" i="5" s="1"/>
  <c r="E67" i="5"/>
  <c r="D67" i="5"/>
  <c r="D149" i="5" s="1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E63" i="5"/>
  <c r="D63" i="5"/>
  <c r="P61" i="5"/>
  <c r="P143" i="5" s="1"/>
  <c r="O61" i="5"/>
  <c r="O143" i="5" s="1"/>
  <c r="N61" i="5"/>
  <c r="N143" i="5" s="1"/>
  <c r="M61" i="5"/>
  <c r="L61" i="5"/>
  <c r="K61" i="5"/>
  <c r="J61" i="5"/>
  <c r="I61" i="5"/>
  <c r="H61" i="5"/>
  <c r="G61" i="5"/>
  <c r="F61" i="5"/>
  <c r="E61" i="5"/>
  <c r="D61" i="5"/>
  <c r="P60" i="5"/>
  <c r="O60" i="5"/>
  <c r="N60" i="5"/>
  <c r="M60" i="5"/>
  <c r="L60" i="5"/>
  <c r="K60" i="5"/>
  <c r="K142" i="5" s="1"/>
  <c r="J60" i="5"/>
  <c r="I60" i="5"/>
  <c r="H60" i="5"/>
  <c r="G60" i="5"/>
  <c r="F60" i="5"/>
  <c r="E60" i="5"/>
  <c r="D60" i="5"/>
  <c r="D142" i="5" s="1"/>
  <c r="P59" i="5"/>
  <c r="P141" i="5" s="1"/>
  <c r="O59" i="5"/>
  <c r="O141" i="5" s="1"/>
  <c r="N59" i="5"/>
  <c r="M59" i="5"/>
  <c r="L59" i="5"/>
  <c r="K59" i="5"/>
  <c r="J59" i="5"/>
  <c r="I59" i="5"/>
  <c r="H59" i="5"/>
  <c r="G59" i="5"/>
  <c r="G141" i="5" s="1"/>
  <c r="F59" i="5"/>
  <c r="F141" i="5" s="1"/>
  <c r="E59" i="5"/>
  <c r="E141" i="5" s="1"/>
  <c r="D59" i="5"/>
  <c r="D141" i="5" s="1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N55" i="5"/>
  <c r="M55" i="5"/>
  <c r="L55" i="5"/>
  <c r="K55" i="5"/>
  <c r="J55" i="5"/>
  <c r="I55" i="5"/>
  <c r="H55" i="5"/>
  <c r="P53" i="5"/>
  <c r="O53" i="5"/>
  <c r="O135" i="5" s="1"/>
  <c r="N53" i="5"/>
  <c r="N135" i="5" s="1"/>
  <c r="M53" i="5"/>
  <c r="L53" i="5"/>
  <c r="K53" i="5"/>
  <c r="J53" i="5"/>
  <c r="I53" i="5"/>
  <c r="H53" i="5"/>
  <c r="G53" i="5"/>
  <c r="G135" i="5" s="1"/>
  <c r="F53" i="5"/>
  <c r="F55" i="5" s="1"/>
  <c r="E53" i="5"/>
  <c r="D53" i="5"/>
  <c r="P52" i="5"/>
  <c r="O52" i="5"/>
  <c r="N52" i="5"/>
  <c r="M52" i="5"/>
  <c r="L52" i="5"/>
  <c r="K52" i="5"/>
  <c r="J52" i="5"/>
  <c r="I52" i="5"/>
  <c r="H52" i="5"/>
  <c r="G52" i="5"/>
  <c r="G134" i="5" s="1"/>
  <c r="F52" i="5"/>
  <c r="F134" i="5" s="1"/>
  <c r="E52" i="5"/>
  <c r="E134" i="5" s="1"/>
  <c r="D52" i="5"/>
  <c r="D134" i="5" s="1"/>
  <c r="P51" i="5"/>
  <c r="O51" i="5"/>
  <c r="N51" i="5"/>
  <c r="M51" i="5"/>
  <c r="L51" i="5"/>
  <c r="K51" i="5"/>
  <c r="J51" i="5"/>
  <c r="I51" i="5"/>
  <c r="H51" i="5"/>
  <c r="G51" i="5"/>
  <c r="F51" i="5"/>
  <c r="F133" i="5" s="1"/>
  <c r="E51" i="5"/>
  <c r="E133" i="5" s="1"/>
  <c r="D51" i="5"/>
  <c r="D133" i="5" s="1"/>
  <c r="P50" i="5"/>
  <c r="O50" i="5"/>
  <c r="O55" i="5" s="1"/>
  <c r="N50" i="5"/>
  <c r="M50" i="5"/>
  <c r="L50" i="5"/>
  <c r="K50" i="5"/>
  <c r="J50" i="5"/>
  <c r="I50" i="5"/>
  <c r="H50" i="5"/>
  <c r="G50" i="5"/>
  <c r="G132" i="5" s="1"/>
  <c r="F50" i="5"/>
  <c r="F132" i="5" s="1"/>
  <c r="E50" i="5"/>
  <c r="D50" i="5"/>
  <c r="P47" i="5"/>
  <c r="K47" i="5"/>
  <c r="P45" i="5"/>
  <c r="P127" i="5" s="1"/>
  <c r="O45" i="5"/>
  <c r="O127" i="5" s="1"/>
  <c r="N45" i="5"/>
  <c r="N127" i="5" s="1"/>
  <c r="M45" i="5"/>
  <c r="L45" i="5"/>
  <c r="K45" i="5"/>
  <c r="J45" i="5"/>
  <c r="I45" i="5"/>
  <c r="H45" i="5"/>
  <c r="G45" i="5"/>
  <c r="G127" i="5" s="1"/>
  <c r="F45" i="5"/>
  <c r="F127" i="5" s="1"/>
  <c r="E45" i="5"/>
  <c r="E127" i="5" s="1"/>
  <c r="D45" i="5"/>
  <c r="P44" i="5"/>
  <c r="O44" i="5"/>
  <c r="N44" i="5"/>
  <c r="M44" i="5"/>
  <c r="L44" i="5"/>
  <c r="K44" i="5"/>
  <c r="J44" i="5"/>
  <c r="I44" i="5"/>
  <c r="H44" i="5"/>
  <c r="G44" i="5"/>
  <c r="G126" i="5" s="1"/>
  <c r="F44" i="5"/>
  <c r="E44" i="5"/>
  <c r="D44" i="5"/>
  <c r="P43" i="5"/>
  <c r="O43" i="5"/>
  <c r="N43" i="5"/>
  <c r="M43" i="5"/>
  <c r="L43" i="5"/>
  <c r="K43" i="5"/>
  <c r="J43" i="5"/>
  <c r="I43" i="5"/>
  <c r="H43" i="5"/>
  <c r="G43" i="5"/>
  <c r="G125" i="5" s="1"/>
  <c r="F43" i="5"/>
  <c r="F125" i="5" s="1"/>
  <c r="E43" i="5"/>
  <c r="E125" i="5" s="1"/>
  <c r="D43" i="5"/>
  <c r="D125" i="5" s="1"/>
  <c r="P42" i="5"/>
  <c r="P124" i="5" s="1"/>
  <c r="O42" i="5"/>
  <c r="O47" i="5" s="1"/>
  <c r="N42" i="5"/>
  <c r="M42" i="5"/>
  <c r="L42" i="5"/>
  <c r="K42" i="5"/>
  <c r="J42" i="5"/>
  <c r="I42" i="5"/>
  <c r="H42" i="5"/>
  <c r="G42" i="5"/>
  <c r="F42" i="5"/>
  <c r="F47" i="5" s="1"/>
  <c r="E42" i="5"/>
  <c r="D42" i="5"/>
  <c r="L39" i="5"/>
  <c r="G39" i="5"/>
  <c r="F39" i="5"/>
  <c r="E39" i="5"/>
  <c r="P37" i="5"/>
  <c r="P119" i="5" s="1"/>
  <c r="O37" i="5"/>
  <c r="O119" i="5" s="1"/>
  <c r="N37" i="5"/>
  <c r="N119" i="5" s="1"/>
  <c r="M37" i="5"/>
  <c r="L37" i="5"/>
  <c r="K37" i="5"/>
  <c r="J37" i="5"/>
  <c r="J119" i="5" s="1"/>
  <c r="I37" i="5"/>
  <c r="H37" i="5"/>
  <c r="G37" i="5"/>
  <c r="F37" i="5"/>
  <c r="F119" i="5" s="1"/>
  <c r="E37" i="5"/>
  <c r="E119" i="5" s="1"/>
  <c r="D37" i="5"/>
  <c r="D119" i="5" s="1"/>
  <c r="P36" i="5"/>
  <c r="P118" i="5" s="1"/>
  <c r="O36" i="5"/>
  <c r="N36" i="5"/>
  <c r="M36" i="5"/>
  <c r="L36" i="5"/>
  <c r="K36" i="5"/>
  <c r="K39" i="5" s="1"/>
  <c r="J36" i="5"/>
  <c r="I36" i="5"/>
  <c r="H36" i="5"/>
  <c r="G36" i="5"/>
  <c r="G118" i="5" s="1"/>
  <c r="F36" i="5"/>
  <c r="F118" i="5" s="1"/>
  <c r="E36" i="5"/>
  <c r="E118" i="5" s="1"/>
  <c r="D36" i="5"/>
  <c r="D118" i="5" s="1"/>
  <c r="P35" i="5"/>
  <c r="P117" i="5" s="1"/>
  <c r="O35" i="5"/>
  <c r="O117" i="5" s="1"/>
  <c r="N35" i="5"/>
  <c r="N117" i="5" s="1"/>
  <c r="M35" i="5"/>
  <c r="M117" i="5" s="1"/>
  <c r="L35" i="5"/>
  <c r="L117" i="5" s="1"/>
  <c r="K35" i="5"/>
  <c r="J35" i="5"/>
  <c r="I35" i="5"/>
  <c r="H35" i="5"/>
  <c r="G35" i="5"/>
  <c r="F35" i="5"/>
  <c r="E35" i="5"/>
  <c r="D35" i="5"/>
  <c r="P34" i="5"/>
  <c r="O34" i="5"/>
  <c r="N34" i="5"/>
  <c r="N39" i="5" s="1"/>
  <c r="M34" i="5"/>
  <c r="L34" i="5"/>
  <c r="K34" i="5"/>
  <c r="J34" i="5"/>
  <c r="I34" i="5"/>
  <c r="H34" i="5"/>
  <c r="G34" i="5"/>
  <c r="G116" i="5" s="1"/>
  <c r="F34" i="5"/>
  <c r="F116" i="5" s="1"/>
  <c r="E34" i="5"/>
  <c r="E116" i="5" s="1"/>
  <c r="E121" i="5" s="1"/>
  <c r="D34" i="5"/>
  <c r="D116" i="5" s="1"/>
  <c r="D121" i="5" s="1"/>
  <c r="L31" i="5"/>
  <c r="K31" i="5"/>
  <c r="P29" i="5"/>
  <c r="O29" i="5"/>
  <c r="N29" i="5"/>
  <c r="M29" i="5"/>
  <c r="L29" i="5"/>
  <c r="K29" i="5"/>
  <c r="J29" i="5"/>
  <c r="I29" i="5"/>
  <c r="H29" i="5"/>
  <c r="G29" i="5"/>
  <c r="G111" i="5" s="1"/>
  <c r="F29" i="5"/>
  <c r="F111" i="5" s="1"/>
  <c r="E29" i="5"/>
  <c r="E111" i="5" s="1"/>
  <c r="D29" i="5"/>
  <c r="D111" i="5" s="1"/>
  <c r="P28" i="5"/>
  <c r="P110" i="5" s="1"/>
  <c r="O28" i="5"/>
  <c r="O110" i="5" s="1"/>
  <c r="N28" i="5"/>
  <c r="M28" i="5"/>
  <c r="L28" i="5"/>
  <c r="K28" i="5"/>
  <c r="J28" i="5"/>
  <c r="I28" i="5"/>
  <c r="H28" i="5"/>
  <c r="G28" i="5"/>
  <c r="F28" i="5"/>
  <c r="E28" i="5"/>
  <c r="D28" i="5"/>
  <c r="P27" i="5"/>
  <c r="O27" i="5"/>
  <c r="N27" i="5"/>
  <c r="N109" i="5" s="1"/>
  <c r="M27" i="5"/>
  <c r="L27" i="5"/>
  <c r="K27" i="5"/>
  <c r="J27" i="5"/>
  <c r="I27" i="5"/>
  <c r="H27" i="5"/>
  <c r="G27" i="5"/>
  <c r="F27" i="5"/>
  <c r="E27" i="5"/>
  <c r="E109" i="5" s="1"/>
  <c r="D27" i="5"/>
  <c r="D31" i="5" s="1"/>
  <c r="P26" i="5"/>
  <c r="O26" i="5"/>
  <c r="N26" i="5"/>
  <c r="M26" i="5"/>
  <c r="L26" i="5"/>
  <c r="K26" i="5"/>
  <c r="J26" i="5"/>
  <c r="I26" i="5"/>
  <c r="H26" i="5"/>
  <c r="G26" i="5"/>
  <c r="F26" i="5"/>
  <c r="F108" i="5" s="1"/>
  <c r="E26" i="5"/>
  <c r="E108" i="5" s="1"/>
  <c r="D26" i="5"/>
  <c r="D108" i="5" s="1"/>
  <c r="O23" i="5"/>
  <c r="N23" i="5"/>
  <c r="M23" i="5"/>
  <c r="P21" i="5"/>
  <c r="O21" i="5"/>
  <c r="N21" i="5"/>
  <c r="M21" i="5"/>
  <c r="L21" i="5"/>
  <c r="L103" i="5" s="1"/>
  <c r="K21" i="5"/>
  <c r="K103" i="5" s="1"/>
  <c r="J21" i="5"/>
  <c r="I21" i="5"/>
  <c r="H21" i="5"/>
  <c r="G21" i="5"/>
  <c r="G103" i="5" s="1"/>
  <c r="F21" i="5"/>
  <c r="F103" i="5" s="1"/>
  <c r="E21" i="5"/>
  <c r="E103" i="5" s="1"/>
  <c r="D21" i="5"/>
  <c r="D103" i="5" s="1"/>
  <c r="P20" i="5"/>
  <c r="P102" i="5" s="1"/>
  <c r="O20" i="5"/>
  <c r="O102" i="5" s="1"/>
  <c r="N20" i="5"/>
  <c r="M20" i="5"/>
  <c r="L20" i="5"/>
  <c r="K20" i="5"/>
  <c r="J20" i="5"/>
  <c r="I20" i="5"/>
  <c r="H20" i="5"/>
  <c r="G20" i="5"/>
  <c r="F20" i="5"/>
  <c r="E20" i="5"/>
  <c r="D20" i="5"/>
  <c r="P19" i="5"/>
  <c r="O19" i="5"/>
  <c r="N19" i="5"/>
  <c r="N101" i="5" s="1"/>
  <c r="M19" i="5"/>
  <c r="L19" i="5"/>
  <c r="K19" i="5"/>
  <c r="J19" i="5"/>
  <c r="I19" i="5"/>
  <c r="H19" i="5"/>
  <c r="G19" i="5"/>
  <c r="G101" i="5" s="1"/>
  <c r="F19" i="5"/>
  <c r="F101" i="5" s="1"/>
  <c r="E19" i="5"/>
  <c r="E101" i="5" s="1"/>
  <c r="D19" i="5"/>
  <c r="D101" i="5" s="1"/>
  <c r="P18" i="5"/>
  <c r="O18" i="5"/>
  <c r="O100" i="5" s="1"/>
  <c r="N18" i="5"/>
  <c r="M18" i="5"/>
  <c r="L18" i="5"/>
  <c r="K18" i="5"/>
  <c r="J18" i="5"/>
  <c r="I18" i="5"/>
  <c r="H18" i="5"/>
  <c r="G18" i="5"/>
  <c r="F18" i="5"/>
  <c r="E18" i="5"/>
  <c r="D18" i="5"/>
  <c r="P13" i="5"/>
  <c r="P95" i="5" s="1"/>
  <c r="O13" i="5"/>
  <c r="O95" i="5" s="1"/>
  <c r="N13" i="5"/>
  <c r="N95" i="5" s="1"/>
  <c r="M13" i="5"/>
  <c r="L13" i="5"/>
  <c r="K13" i="5"/>
  <c r="J13" i="5"/>
  <c r="I13" i="5"/>
  <c r="H13" i="5"/>
  <c r="G13" i="5"/>
  <c r="F13" i="5"/>
  <c r="E13" i="5"/>
  <c r="D13" i="5"/>
  <c r="P12" i="5"/>
  <c r="O12" i="5"/>
  <c r="N12" i="5"/>
  <c r="M12" i="5"/>
  <c r="L12" i="5"/>
  <c r="K12" i="5"/>
  <c r="J12" i="5"/>
  <c r="I12" i="5"/>
  <c r="H12" i="5"/>
  <c r="G12" i="5"/>
  <c r="G94" i="5" s="1"/>
  <c r="F12" i="5"/>
  <c r="F94" i="5" s="1"/>
  <c r="E12" i="5"/>
  <c r="D12" i="5"/>
  <c r="P11" i="5"/>
  <c r="O11" i="5"/>
  <c r="O93" i="5" s="1"/>
  <c r="N11" i="5"/>
  <c r="N93" i="5" s="1"/>
  <c r="M11" i="5"/>
  <c r="L11" i="5"/>
  <c r="K11" i="5"/>
  <c r="J11" i="5"/>
  <c r="I11" i="5"/>
  <c r="H11" i="5"/>
  <c r="H93" i="5" s="1"/>
  <c r="G11" i="5"/>
  <c r="G93" i="5" s="1"/>
  <c r="F11" i="5"/>
  <c r="F93" i="5" s="1"/>
  <c r="E11" i="5"/>
  <c r="E93" i="5" s="1"/>
  <c r="D11" i="5"/>
  <c r="D93" i="5" s="1"/>
  <c r="P10" i="5"/>
  <c r="O10" i="5"/>
  <c r="N10" i="5"/>
  <c r="M10" i="5"/>
  <c r="L10" i="5"/>
  <c r="K10" i="5"/>
  <c r="J10" i="5"/>
  <c r="I10" i="5"/>
  <c r="H10" i="5"/>
  <c r="G10" i="5"/>
  <c r="F10" i="5"/>
  <c r="E10" i="5"/>
  <c r="E15" i="5" s="1"/>
  <c r="D10" i="5"/>
  <c r="K217" i="5" l="1"/>
  <c r="K244" i="5" s="1"/>
  <c r="F243" i="5"/>
  <c r="O177" i="5"/>
  <c r="O239" i="5" s="1"/>
  <c r="D239" i="5"/>
  <c r="M240" i="5"/>
  <c r="P238" i="5"/>
  <c r="P177" i="5"/>
  <c r="P239" i="5" s="1"/>
  <c r="L241" i="5"/>
  <c r="F71" i="5"/>
  <c r="F148" i="5"/>
  <c r="F153" i="5" s="1"/>
  <c r="H119" i="5"/>
  <c r="H109" i="5"/>
  <c r="H111" i="5"/>
  <c r="H143" i="5"/>
  <c r="H133" i="5"/>
  <c r="H125" i="5"/>
  <c r="H116" i="5"/>
  <c r="H141" i="5"/>
  <c r="H92" i="5"/>
  <c r="H100" i="5"/>
  <c r="D236" i="5"/>
  <c r="G71" i="5"/>
  <c r="G148" i="5"/>
  <c r="G153" i="5" s="1"/>
  <c r="G236" i="5" s="1"/>
  <c r="I119" i="5"/>
  <c r="I109" i="5"/>
  <c r="I135" i="5"/>
  <c r="I111" i="5"/>
  <c r="I117" i="5"/>
  <c r="I143" i="5"/>
  <c r="I133" i="5"/>
  <c r="I125" i="5"/>
  <c r="I141" i="5"/>
  <c r="I149" i="5"/>
  <c r="I92" i="5"/>
  <c r="I97" i="5" s="1"/>
  <c r="I100" i="5"/>
  <c r="I105" i="5" s="1"/>
  <c r="I126" i="5"/>
  <c r="H142" i="5"/>
  <c r="H71" i="5"/>
  <c r="H148" i="5"/>
  <c r="J135" i="5"/>
  <c r="J116" i="5"/>
  <c r="J121" i="5" s="1"/>
  <c r="J111" i="5"/>
  <c r="J143" i="5"/>
  <c r="J133" i="5"/>
  <c r="J141" i="5"/>
  <c r="J92" i="5"/>
  <c r="J100" i="5"/>
  <c r="J105" i="5" s="1"/>
  <c r="J125" i="5"/>
  <c r="H47" i="5"/>
  <c r="H124" i="5"/>
  <c r="H129" i="5" s="1"/>
  <c r="J47" i="5"/>
  <c r="J126" i="5"/>
  <c r="I142" i="5"/>
  <c r="I71" i="5"/>
  <c r="I148" i="5"/>
  <c r="K94" i="5"/>
  <c r="K116" i="5"/>
  <c r="K121" i="5" s="1"/>
  <c r="K135" i="5"/>
  <c r="K92" i="5"/>
  <c r="K111" i="5"/>
  <c r="K140" i="5"/>
  <c r="K145" i="5" s="1"/>
  <c r="K133" i="5"/>
  <c r="K100" i="5"/>
  <c r="K105" i="5" s="1"/>
  <c r="K126" i="5"/>
  <c r="K125" i="5"/>
  <c r="N240" i="5"/>
  <c r="I116" i="5"/>
  <c r="I39" i="5"/>
  <c r="I124" i="5"/>
  <c r="J142" i="5"/>
  <c r="I118" i="5"/>
  <c r="M31" i="5"/>
  <c r="M108" i="5"/>
  <c r="M113" i="5" s="1"/>
  <c r="N31" i="5"/>
  <c r="N108" i="5"/>
  <c r="N113" i="5" s="1"/>
  <c r="E239" i="5"/>
  <c r="O105" i="5"/>
  <c r="P225" i="5"/>
  <c r="P245" i="5" s="1"/>
  <c r="J15" i="5"/>
  <c r="I102" i="5"/>
  <c r="I245" i="5"/>
  <c r="D55" i="5"/>
  <c r="D132" i="5"/>
  <c r="D137" i="5" s="1"/>
  <c r="K241" i="5"/>
  <c r="J239" i="5"/>
  <c r="I103" i="5"/>
  <c r="G228" i="5"/>
  <c r="G227" i="5"/>
  <c r="L93" i="5"/>
  <c r="E23" i="5"/>
  <c r="E100" i="5"/>
  <c r="E105" i="5" s="1"/>
  <c r="F15" i="5"/>
  <c r="G15" i="5"/>
  <c r="H118" i="5"/>
  <c r="E55" i="5"/>
  <c r="E132" i="5"/>
  <c r="E137" i="5" s="1"/>
  <c r="D78" i="5"/>
  <c r="K245" i="5"/>
  <c r="I63" i="5"/>
  <c r="I140" i="5"/>
  <c r="I145" i="5" s="1"/>
  <c r="H103" i="5"/>
  <c r="F79" i="5"/>
  <c r="F31" i="5"/>
  <c r="D225" i="5"/>
  <c r="D245" i="5" s="1"/>
  <c r="H134" i="5"/>
  <c r="L245" i="5"/>
  <c r="O31" i="5"/>
  <c r="H63" i="5"/>
  <c r="H140" i="5"/>
  <c r="J148" i="5"/>
  <c r="J71" i="5"/>
  <c r="L116" i="5"/>
  <c r="L121" i="5" s="1"/>
  <c r="L135" i="5"/>
  <c r="L132" i="5"/>
  <c r="L148" i="5"/>
  <c r="L153" i="5" s="1"/>
  <c r="L92" i="5"/>
  <c r="L97" i="5" s="1"/>
  <c r="L71" i="5"/>
  <c r="L125" i="5"/>
  <c r="L140" i="5"/>
  <c r="L133" i="5"/>
  <c r="L94" i="5"/>
  <c r="L100" i="5"/>
  <c r="P31" i="5"/>
  <c r="K71" i="5"/>
  <c r="K148" i="5"/>
  <c r="K153" i="5" s="1"/>
  <c r="K236" i="5" s="1"/>
  <c r="M142" i="5"/>
  <c r="M148" i="5"/>
  <c r="M153" i="5" s="1"/>
  <c r="M102" i="5"/>
  <c r="M71" i="5"/>
  <c r="M125" i="5"/>
  <c r="M92" i="5"/>
  <c r="M97" i="5" s="1"/>
  <c r="M140" i="5"/>
  <c r="M101" i="5"/>
  <c r="M133" i="5"/>
  <c r="M94" i="5"/>
  <c r="M100" i="5"/>
  <c r="M126" i="5"/>
  <c r="M110" i="5"/>
  <c r="F105" i="5"/>
  <c r="D228" i="5"/>
  <c r="D227" i="5"/>
  <c r="D127" i="5"/>
  <c r="D129" i="5" s="1"/>
  <c r="D47" i="5"/>
  <c r="J63" i="5"/>
  <c r="J140" i="5"/>
  <c r="L142" i="5"/>
  <c r="G105" i="5"/>
  <c r="E228" i="5"/>
  <c r="E227" i="5"/>
  <c r="P55" i="5"/>
  <c r="P132" i="5"/>
  <c r="P137" i="5" s="1"/>
  <c r="L126" i="5"/>
  <c r="P235" i="5"/>
  <c r="I161" i="5"/>
  <c r="F228" i="5"/>
  <c r="F227" i="5"/>
  <c r="H23" i="5"/>
  <c r="H101" i="5"/>
  <c r="J103" i="5"/>
  <c r="G97" i="5"/>
  <c r="I23" i="5"/>
  <c r="I101" i="5"/>
  <c r="F217" i="5"/>
  <c r="F244" i="5" s="1"/>
  <c r="J101" i="5"/>
  <c r="H135" i="5"/>
  <c r="L185" i="5"/>
  <c r="L240" i="5" s="1"/>
  <c r="G217" i="5"/>
  <c r="G244" i="5" s="1"/>
  <c r="I15" i="5"/>
  <c r="K95" i="5"/>
  <c r="H117" i="5"/>
  <c r="I127" i="5"/>
  <c r="M111" i="5"/>
  <c r="O236" i="5"/>
  <c r="L95" i="5"/>
  <c r="J109" i="5"/>
  <c r="L111" i="5"/>
  <c r="E79" i="5"/>
  <c r="P153" i="5"/>
  <c r="P236" i="5" s="1"/>
  <c r="D242" i="5"/>
  <c r="K93" i="5"/>
  <c r="M95" i="5"/>
  <c r="D237" i="5"/>
  <c r="L238" i="5"/>
  <c r="M241" i="5"/>
  <c r="E243" i="5"/>
  <c r="E242" i="5"/>
  <c r="N241" i="5"/>
  <c r="M209" i="5"/>
  <c r="M243" i="5" s="1"/>
  <c r="J23" i="5"/>
  <c r="M109" i="5"/>
  <c r="M127" i="5"/>
  <c r="H149" i="5"/>
  <c r="N238" i="5"/>
  <c r="O241" i="5"/>
  <c r="J242" i="5"/>
  <c r="N209" i="5"/>
  <c r="N243" i="5" s="1"/>
  <c r="K23" i="5"/>
  <c r="I93" i="5"/>
  <c r="D169" i="5"/>
  <c r="D238" i="5" s="1"/>
  <c r="F239" i="5"/>
  <c r="O209" i="5"/>
  <c r="K15" i="5"/>
  <c r="L23" i="5"/>
  <c r="J149" i="5"/>
  <c r="J78" i="5"/>
  <c r="J93" i="5"/>
  <c r="M132" i="5"/>
  <c r="M137" i="5" s="1"/>
  <c r="E169" i="5"/>
  <c r="E238" i="5" s="1"/>
  <c r="G239" i="5"/>
  <c r="L15" i="5"/>
  <c r="E31" i="5"/>
  <c r="K149" i="5"/>
  <c r="M116" i="5"/>
  <c r="M121" i="5" s="1"/>
  <c r="N137" i="5"/>
  <c r="E161" i="5"/>
  <c r="F169" i="5"/>
  <c r="D23" i="5"/>
  <c r="D100" i="5"/>
  <c r="D105" i="5" s="1"/>
  <c r="L143" i="5"/>
  <c r="L149" i="5"/>
  <c r="N116" i="5"/>
  <c r="N121" i="5" s="1"/>
  <c r="N129" i="5"/>
  <c r="O132" i="5"/>
  <c r="O137" i="5" s="1"/>
  <c r="O235" i="5" s="1"/>
  <c r="F161" i="5"/>
  <c r="F237" i="5" s="1"/>
  <c r="G169" i="5"/>
  <c r="F225" i="5"/>
  <c r="F245" i="5" s="1"/>
  <c r="G55" i="5"/>
  <c r="K63" i="5"/>
  <c r="K141" i="5"/>
  <c r="M143" i="5"/>
  <c r="M149" i="5"/>
  <c r="M103" i="5"/>
  <c r="O121" i="5"/>
  <c r="O124" i="5"/>
  <c r="O129" i="5" s="1"/>
  <c r="G161" i="5"/>
  <c r="G225" i="5"/>
  <c r="G245" i="5" s="1"/>
  <c r="D92" i="5"/>
  <c r="D97" i="5" s="1"/>
  <c r="D15" i="5"/>
  <c r="F23" i="5"/>
  <c r="H102" i="5"/>
  <c r="L63" i="5"/>
  <c r="L141" i="5"/>
  <c r="P121" i="5"/>
  <c r="I169" i="5"/>
  <c r="G23" i="5"/>
  <c r="M39" i="5"/>
  <c r="M141" i="5"/>
  <c r="M63" i="5"/>
  <c r="H94" i="5"/>
  <c r="N141" i="5"/>
  <c r="N145" i="5" s="1"/>
  <c r="N235" i="5" s="1"/>
  <c r="N63" i="5"/>
  <c r="J245" i="5"/>
  <c r="I94" i="5"/>
  <c r="H15" i="5"/>
  <c r="J94" i="5"/>
  <c r="H39" i="5"/>
  <c r="J39" i="5"/>
  <c r="G47" i="5"/>
  <c r="G124" i="5"/>
  <c r="G129" i="5" s="1"/>
  <c r="F78" i="5"/>
  <c r="J243" i="5"/>
  <c r="H217" i="5"/>
  <c r="H244" i="5" s="1"/>
  <c r="H161" i="5"/>
  <c r="L242" i="5"/>
  <c r="H228" i="5"/>
  <c r="J102" i="5"/>
  <c r="J127" i="5"/>
  <c r="K102" i="5"/>
  <c r="E113" i="5"/>
  <c r="D39" i="5"/>
  <c r="K127" i="5"/>
  <c r="O63" i="5"/>
  <c r="D145" i="5"/>
  <c r="D235" i="5" s="1"/>
  <c r="J193" i="5"/>
  <c r="J241" i="5" s="1"/>
  <c r="G201" i="5"/>
  <c r="G242" i="5" s="1"/>
  <c r="P209" i="5"/>
  <c r="P243" i="5" s="1"/>
  <c r="L102" i="5"/>
  <c r="L127" i="5"/>
  <c r="P63" i="5"/>
  <c r="H201" i="5"/>
  <c r="G108" i="5"/>
  <c r="G113" i="5" s="1"/>
  <c r="G31" i="5"/>
  <c r="I110" i="5"/>
  <c r="L161" i="5"/>
  <c r="I201" i="5"/>
  <c r="I242" i="5" s="1"/>
  <c r="G243" i="5"/>
  <c r="H108" i="5"/>
  <c r="H113" i="5" s="1"/>
  <c r="H31" i="5"/>
  <c r="J110" i="5"/>
  <c r="H243" i="5"/>
  <c r="I108" i="5"/>
  <c r="I113" i="5" s="1"/>
  <c r="I31" i="5"/>
  <c r="K110" i="5"/>
  <c r="M135" i="5"/>
  <c r="J108" i="5"/>
  <c r="J31" i="5"/>
  <c r="L110" i="5"/>
  <c r="E149" i="5"/>
  <c r="E153" i="5" s="1"/>
  <c r="E236" i="5" s="1"/>
  <c r="E71" i="5"/>
  <c r="K108" i="5"/>
  <c r="K113" i="5" s="1"/>
  <c r="P193" i="5"/>
  <c r="P100" i="5"/>
  <c r="P105" i="5" s="1"/>
  <c r="P23" i="5"/>
  <c r="I47" i="5"/>
  <c r="K143" i="5"/>
  <c r="K101" i="5"/>
  <c r="F113" i="5"/>
  <c r="L101" i="5"/>
  <c r="J124" i="5"/>
  <c r="K124" i="5"/>
  <c r="K134" i="5"/>
  <c r="J132" i="5"/>
  <c r="J137" i="5" s="1"/>
  <c r="L134" i="5"/>
  <c r="N79" i="5"/>
  <c r="O97" i="5"/>
  <c r="M161" i="5"/>
  <c r="M237" i="5" s="1"/>
  <c r="G240" i="5"/>
  <c r="M93" i="5"/>
  <c r="O39" i="5"/>
  <c r="H132" i="5"/>
  <c r="I132" i="5"/>
  <c r="L124" i="5"/>
  <c r="L47" i="5"/>
  <c r="K109" i="5"/>
  <c r="M124" i="5"/>
  <c r="M47" i="5"/>
  <c r="F63" i="5"/>
  <c r="F140" i="5"/>
  <c r="F145" i="5" s="1"/>
  <c r="F235" i="5" s="1"/>
  <c r="O79" i="5"/>
  <c r="P97" i="5"/>
  <c r="I239" i="5"/>
  <c r="D185" i="5"/>
  <c r="D240" i="5" s="1"/>
  <c r="H169" i="5"/>
  <c r="H239" i="5"/>
  <c r="I134" i="5"/>
  <c r="P39" i="5"/>
  <c r="J134" i="5"/>
  <c r="L79" i="5"/>
  <c r="L78" i="5"/>
  <c r="M79" i="5"/>
  <c r="L109" i="5"/>
  <c r="L113" i="5" s="1"/>
  <c r="N47" i="5"/>
  <c r="G63" i="5"/>
  <c r="G140" i="5"/>
  <c r="G145" i="5" s="1"/>
  <c r="G235" i="5" s="1"/>
  <c r="P79" i="5"/>
  <c r="E185" i="5"/>
  <c r="E240" i="5" s="1"/>
  <c r="M225" i="5"/>
  <c r="M245" i="5" s="1"/>
  <c r="E145" i="5"/>
  <c r="G193" i="5"/>
  <c r="G241" i="5" s="1"/>
  <c r="E47" i="5"/>
  <c r="K78" i="5"/>
  <c r="H193" i="5"/>
  <c r="H241" i="5" s="1"/>
  <c r="O185" i="5"/>
  <c r="I193" i="5"/>
  <c r="I241" i="5" s="1"/>
  <c r="F193" i="5"/>
  <c r="F241" i="5" s="1"/>
  <c r="N15" i="5"/>
  <c r="O161" i="5"/>
  <c r="O237" i="5" s="1"/>
  <c r="M15" i="5"/>
  <c r="K132" i="5"/>
  <c r="K137" i="5" s="1"/>
  <c r="O15" i="5"/>
  <c r="P161" i="5"/>
  <c r="M134" i="5"/>
  <c r="N161" i="5"/>
  <c r="N237" i="5" s="1"/>
  <c r="P15" i="5"/>
  <c r="H110" i="5"/>
  <c r="H127" i="5"/>
  <c r="H105" i="5" l="1"/>
  <c r="H97" i="5"/>
  <c r="J97" i="5"/>
  <c r="N236" i="5"/>
  <c r="H121" i="5"/>
  <c r="P240" i="5"/>
  <c r="K129" i="5"/>
  <c r="L237" i="5"/>
  <c r="L105" i="5"/>
  <c r="J129" i="5"/>
  <c r="O244" i="5"/>
  <c r="O243" i="5"/>
  <c r="I129" i="5"/>
  <c r="L145" i="5"/>
  <c r="L235" i="5" s="1"/>
  <c r="H242" i="5"/>
  <c r="N244" i="5"/>
  <c r="I121" i="5"/>
  <c r="H153" i="5"/>
  <c r="H236" i="5" s="1"/>
  <c r="P237" i="5"/>
  <c r="H238" i="5"/>
  <c r="G238" i="5"/>
  <c r="J145" i="5"/>
  <c r="J235" i="5" s="1"/>
  <c r="F236" i="5"/>
  <c r="G237" i="5"/>
  <c r="P241" i="5"/>
  <c r="P242" i="5"/>
  <c r="K237" i="5"/>
  <c r="J153" i="5"/>
  <c r="M129" i="5"/>
  <c r="I238" i="5"/>
  <c r="H145" i="5"/>
  <c r="M105" i="5"/>
  <c r="F242" i="5"/>
  <c r="L129" i="5"/>
  <c r="I243" i="5"/>
  <c r="M244" i="5"/>
  <c r="P244" i="5"/>
  <c r="I153" i="5"/>
  <c r="I236" i="5" s="1"/>
  <c r="L137" i="5"/>
  <c r="F238" i="5"/>
  <c r="J113" i="5"/>
  <c r="E237" i="5"/>
  <c r="I137" i="5"/>
  <c r="I235" i="5" s="1"/>
  <c r="E241" i="5"/>
  <c r="L236" i="5"/>
  <c r="K235" i="5"/>
  <c r="H245" i="5"/>
  <c r="K97" i="5"/>
  <c r="O240" i="5"/>
  <c r="O238" i="5"/>
  <c r="E235" i="5"/>
  <c r="H137" i="5"/>
  <c r="M238" i="5"/>
  <c r="M145" i="5"/>
  <c r="M235" i="5" s="1"/>
  <c r="D241" i="5"/>
  <c r="H235" i="5" l="1"/>
  <c r="H237" i="5"/>
  <c r="J236" i="5"/>
  <c r="J237" i="5"/>
  <c r="M236" i="5"/>
  <c r="I237" i="5"/>
</calcChain>
</file>

<file path=xl/sharedStrings.xml><?xml version="1.0" encoding="utf-8"?>
<sst xmlns="http://schemas.openxmlformats.org/spreadsheetml/2006/main" count="179" uniqueCount="57">
  <si>
    <t>% CHANGE OVER PREV QTR</t>
  </si>
  <si>
    <t>% CHANGE OVER PREV YEAR</t>
  </si>
  <si>
    <t>DECEMBER</t>
  </si>
  <si>
    <t>SEPTEMBER</t>
  </si>
  <si>
    <t>JUNE</t>
  </si>
  <si>
    <t>MARCH</t>
  </si>
  <si>
    <t>WEIGHT</t>
  </si>
  <si>
    <t>ALL ITEMS</t>
  </si>
  <si>
    <t>Miscellaneous Goods &amp; Services</t>
  </si>
  <si>
    <t>Restaurants &amp; Hotels</t>
  </si>
  <si>
    <t>Education</t>
  </si>
  <si>
    <t>Recreation &amp; Culture</t>
  </si>
  <si>
    <t>Communication</t>
  </si>
  <si>
    <t>Transport</t>
  </si>
  <si>
    <t>Health</t>
  </si>
  <si>
    <t xml:space="preserve"> Household Furnishings &amp; Equipment </t>
  </si>
  <si>
    <t>Housing and Utilities</t>
  </si>
  <si>
    <t>Clothing &amp; Footwear</t>
  </si>
  <si>
    <t>Alcoholic Beverages &amp; Tobacco</t>
  </si>
  <si>
    <t>Food &amp; Non-alcoholic beverages</t>
  </si>
  <si>
    <t>PERIOD / DIVISION</t>
  </si>
  <si>
    <t>(SEPTEMBER 2016 = 100)</t>
  </si>
  <si>
    <t>ANNUAL AVERAGE 2019</t>
  </si>
  <si>
    <t>ANNUAL AVERAGE 2020</t>
  </si>
  <si>
    <t>ANNUAL AVERAGE 2021</t>
  </si>
  <si>
    <t>ANNUAL AVERAGE 2022</t>
  </si>
  <si>
    <t>ANNUAL AVERAGE 2023</t>
  </si>
  <si>
    <t>ANNUAL AVERAGE 2024</t>
  </si>
  <si>
    <t xml:space="preserve">Table 4:  CONSUMER PRICE INDEX, AVERAGES BY MAJOR GROUPS </t>
  </si>
  <si>
    <t>(JUNE 2008 = 100)</t>
  </si>
  <si>
    <t xml:space="preserve">Household Equipment </t>
  </si>
  <si>
    <t xml:space="preserve">  MARCH</t>
  </si>
  <si>
    <t xml:space="preserve">  SEPTEMBER</t>
  </si>
  <si>
    <t xml:space="preserve">  DECEMBER</t>
  </si>
  <si>
    <t>ANNUAL AVERAGE 2009</t>
  </si>
  <si>
    <t>ANNUAL AVERAGE 2010</t>
  </si>
  <si>
    <t>ANNUAL AVERAGE 2011</t>
  </si>
  <si>
    <t>ANNUAL AVERAGE 2012</t>
  </si>
  <si>
    <t>ANNUAL AVERAGE 2013</t>
  </si>
  <si>
    <t>ANNUAL AVERAGE 2014</t>
  </si>
  <si>
    <t>ANNUAL AVERAGE 2015</t>
  </si>
  <si>
    <t>ANNUAL AVERAGE 2016</t>
  </si>
  <si>
    <t>`</t>
  </si>
  <si>
    <t>ANNUAL AVERAGE 2017</t>
  </si>
  <si>
    <t>ANNUAL AVERAGE 2018</t>
  </si>
  <si>
    <t>ANNUAL AVERAGE 2025</t>
  </si>
  <si>
    <t>ANNUAL AVERAGE % CHANGE 2015</t>
  </si>
  <si>
    <t>ANNUAL AVERAGE % CHANGE 2016</t>
  </si>
  <si>
    <t>ANNUAL AVERAGE % CHANGE 2017</t>
  </si>
  <si>
    <t>ANNUAL AVERAGE % CHANGE 2018</t>
  </si>
  <si>
    <t>ANNUAL AVERAGE % CHANGE 2019</t>
  </si>
  <si>
    <t>ANNUAL AVERAGE % CHANGE 2020</t>
  </si>
  <si>
    <t>ANNUAL AVERAGE % CHANGE 2021</t>
  </si>
  <si>
    <t>ANNUAL AVERAGE % CHANGE 2022</t>
  </si>
  <si>
    <t>ANNUAL AVERAGE % CHANGE 2023</t>
  </si>
  <si>
    <t>ANNUAL AVERAGE % CHANGE 2024</t>
  </si>
  <si>
    <t>ANNUAL AVERAGE % CHANGE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</si>
</sst>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-[$€-2]* #,##0.00_-;\-[$€-2]* #,##0.00_-;_-[$€-2]* &quot;-&quot;??_-"/>
    <numFmt numFmtId="166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0" xfId="1" applyFont="1" applyFill="1"/>
    <xf numFmtId="164" fontId="4" fillId="2" borderId="1" xfId="1" applyNumberFormat="1" applyFont="1" applyFill="1" applyBorder="1" applyAlignment="1">
      <alignment horizontal="center"/>
    </xf>
    <xf numFmtId="164" fontId="3" fillId="2" borderId="1" xfId="2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1" xfId="1" quotePrefix="1" applyFont="1" applyFill="1" applyBorder="1" applyAlignment="1">
      <alignment horizontal="center" wrapText="1"/>
    </xf>
    <xf numFmtId="1" fontId="4" fillId="2" borderId="1" xfId="1" applyNumberFormat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0" fontId="3" fillId="2" borderId="1" xfId="1" quotePrefix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4" fillId="2" borderId="1" xfId="1" quotePrefix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wrapText="1"/>
    </xf>
    <xf numFmtId="0" fontId="4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wrapText="1"/>
    </xf>
    <xf numFmtId="0" fontId="3" fillId="2" borderId="1" xfId="1" applyFont="1" applyFill="1" applyBorder="1"/>
    <xf numFmtId="166" fontId="3" fillId="2" borderId="0" xfId="33" applyNumberFormat="1" applyFont="1" applyFill="1" applyBorder="1"/>
    <xf numFmtId="0" fontId="7" fillId="2" borderId="0" xfId="1" applyFont="1" applyFill="1" applyAlignment="1">
      <alignment horizontal="center" wrapText="1"/>
    </xf>
    <xf numFmtId="164" fontId="4" fillId="2" borderId="0" xfId="1" applyNumberFormat="1" applyFont="1" applyFill="1" applyAlignment="1">
      <alignment horizontal="center"/>
    </xf>
    <xf numFmtId="0" fontId="7" fillId="2" borderId="2" xfId="1" applyFont="1" applyFill="1" applyBorder="1" applyAlignment="1">
      <alignment horizontal="center" wrapText="1"/>
    </xf>
    <xf numFmtId="164" fontId="4" fillId="2" borderId="2" xfId="1" applyNumberFormat="1" applyFont="1" applyFill="1" applyBorder="1" applyAlignment="1">
      <alignment horizontal="center"/>
    </xf>
  </cellXfs>
  <cellStyles count="34">
    <cellStyle name="Comma" xfId="33" builtinId="3"/>
    <cellStyle name="Comma 15" xfId="9" xr:uid="{00000000-0005-0000-0000-000000000000}"/>
    <cellStyle name="Comma 2" xfId="3" xr:uid="{00000000-0005-0000-0000-000001000000}"/>
    <cellStyle name="Comma 2 2" xfId="10" xr:uid="{00000000-0005-0000-0000-000002000000}"/>
    <cellStyle name="Comma 3" xfId="4" xr:uid="{00000000-0005-0000-0000-000003000000}"/>
    <cellStyle name="Comma 3 2" xfId="11" xr:uid="{00000000-0005-0000-0000-000004000000}"/>
    <cellStyle name="Comma 4" xfId="29" xr:uid="{00000000-0005-0000-0000-000005000000}"/>
    <cellStyle name="Currency 2" xfId="5" xr:uid="{00000000-0005-0000-0000-000006000000}"/>
    <cellStyle name="Currency 2 2" xfId="12" xr:uid="{00000000-0005-0000-0000-000007000000}"/>
    <cellStyle name="Euro" xfId="6" xr:uid="{00000000-0005-0000-0000-000008000000}"/>
    <cellStyle name="Euro 10" xfId="13" xr:uid="{00000000-0005-0000-0000-000009000000}"/>
    <cellStyle name="Euro 11" xfId="14" xr:uid="{00000000-0005-0000-0000-00000A000000}"/>
    <cellStyle name="Euro 12" xfId="15" xr:uid="{00000000-0005-0000-0000-00000B000000}"/>
    <cellStyle name="Euro 13" xfId="16" xr:uid="{00000000-0005-0000-0000-00000C000000}"/>
    <cellStyle name="Euro 14" xfId="17" xr:uid="{00000000-0005-0000-0000-00000D000000}"/>
    <cellStyle name="Euro 2" xfId="18" xr:uid="{00000000-0005-0000-0000-00000E000000}"/>
    <cellStyle name="Euro 3" xfId="19" xr:uid="{00000000-0005-0000-0000-00000F000000}"/>
    <cellStyle name="Euro 4" xfId="20" xr:uid="{00000000-0005-0000-0000-000010000000}"/>
    <cellStyle name="Euro 5" xfId="21" xr:uid="{00000000-0005-0000-0000-000011000000}"/>
    <cellStyle name="Euro 6" xfId="22" xr:uid="{00000000-0005-0000-0000-000012000000}"/>
    <cellStyle name="Euro 7" xfId="23" xr:uid="{00000000-0005-0000-0000-000013000000}"/>
    <cellStyle name="Euro 8" xfId="24" xr:uid="{00000000-0005-0000-0000-000014000000}"/>
    <cellStyle name="Euro 9" xfId="25" xr:uid="{00000000-0005-0000-0000-000015000000}"/>
    <cellStyle name="Normal" xfId="0" builtinId="0"/>
    <cellStyle name="Normal 2" xfId="7" xr:uid="{00000000-0005-0000-0000-000017000000}"/>
    <cellStyle name="Normal 2 2" xfId="2" xr:uid="{00000000-0005-0000-0000-000018000000}"/>
    <cellStyle name="Normal 2 3" xfId="26" xr:uid="{00000000-0005-0000-0000-000019000000}"/>
    <cellStyle name="Normal 2 4" xfId="30" xr:uid="{00000000-0005-0000-0000-00001A000000}"/>
    <cellStyle name="Normal 3" xfId="8" xr:uid="{00000000-0005-0000-0000-00001B000000}"/>
    <cellStyle name="Normal 4" xfId="1" xr:uid="{00000000-0005-0000-0000-00001C000000}"/>
    <cellStyle name="Normal 4 2" xfId="27" xr:uid="{00000000-0005-0000-0000-00001D000000}"/>
    <cellStyle name="Normal 5" xfId="28" xr:uid="{00000000-0005-0000-0000-00001E000000}"/>
    <cellStyle name="Normal 5 2" xfId="32" xr:uid="{00000000-0005-0000-0000-00001F000000}"/>
    <cellStyle name="Normal 5 3" xfId="31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PI\2016%20CPI%20Basket\Quarterly%20Reports\2019\4q19\Prices\CORRECTED%20RE-BASING%20Tables%20for%20CPI%20Report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CPI/2016%20CPI%20Basket/Quarterly%20Reports/2025/4q25/Prices/Summary%20Table.xlsx" TargetMode="External"/><Relationship Id="rId2" Type="http://schemas.openxmlformats.org/officeDocument/2006/relationships/externalLinkPath" Target="file:///L:\CPI\2016%20CPI%20Basket\Quarterly%20Reports\2025\4q25\Prices\Summary%20Table.xlsx" TargetMode="External"/><Relationship Id="rId1" Type="http://schemas.openxmlformats.org/officeDocument/2006/relationships/externalLinkPath" Target="/CPI/2016%20CPI%20Basket/Quarterly%20Reports/2025/4q25/Prices/Summary%20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ab Fig - March 2011"/>
      <sheetName val="Table 1 -March 2011"/>
      <sheetName val="Table 2 - March 2010"/>
      <sheetName val="Table 3 - Data"/>
      <sheetName val="Table 3 - Pub"/>
      <sheetName val="Table 4"/>
      <sheetName val="Table 4 summary"/>
      <sheetName val="Cabinet Paper"/>
      <sheetName val="Appendix"/>
      <sheetName val="Weights"/>
      <sheetName val="Pie - Wieghts"/>
      <sheetName val="Link"/>
      <sheetName val="Table 3 - Pub (2)"/>
      <sheetName val="Tab Fig - March 2011 (2)"/>
    </sheetNames>
    <sheetDataSet>
      <sheetData sheetId="0" refreshError="1">
        <row r="8">
          <cell r="E8">
            <v>98.773300000000006</v>
          </cell>
          <cell r="F8">
            <v>98.830299999999994</v>
          </cell>
          <cell r="G8">
            <v>98.678100000000001</v>
          </cell>
          <cell r="H8">
            <v>98.227099999999993</v>
          </cell>
          <cell r="I8">
            <v>99.127899999999997</v>
          </cell>
          <cell r="J8">
            <v>99.538600000000002</v>
          </cell>
          <cell r="K8">
            <v>98.413399999999996</v>
          </cell>
          <cell r="L8">
            <v>98.518299999999996</v>
          </cell>
          <cell r="M8">
            <v>99.161199999999994</v>
          </cell>
          <cell r="N8">
            <v>100.5164</v>
          </cell>
          <cell r="O8">
            <v>100.8018</v>
          </cell>
          <cell r="P8">
            <v>100.3622</v>
          </cell>
          <cell r="Q8">
            <v>100.92100000000001</v>
          </cell>
          <cell r="R8">
            <v>101.38930000000001</v>
          </cell>
          <cell r="S8">
            <v>100.8263</v>
          </cell>
          <cell r="T8">
            <v>102.4708</v>
          </cell>
          <cell r="U8">
            <v>102.3394</v>
          </cell>
          <cell r="V8">
            <v>104.16160000000001</v>
          </cell>
          <cell r="W8">
            <v>103.6525</v>
          </cell>
          <cell r="X8">
            <v>104.2175</v>
          </cell>
          <cell r="Y8">
            <v>104.7287</v>
          </cell>
          <cell r="Z8">
            <v>104.938</v>
          </cell>
          <cell r="AA8">
            <v>105.1613</v>
          </cell>
          <cell r="AB8">
            <v>104.822</v>
          </cell>
          <cell r="AC8">
            <v>104.3018</v>
          </cell>
          <cell r="AD8">
            <v>101.1554</v>
          </cell>
          <cell r="AE8">
            <v>102.13339999999999</v>
          </cell>
          <cell r="AF8">
            <v>102.208</v>
          </cell>
          <cell r="AG8">
            <v>101.4027</v>
          </cell>
          <cell r="AH8">
            <v>100.3382</v>
          </cell>
          <cell r="AI8">
            <v>102.6696</v>
          </cell>
          <cell r="AJ8">
            <v>102.8258</v>
          </cell>
          <cell r="AK8">
            <v>103.09399999999999</v>
          </cell>
          <cell r="AL8">
            <v>102.57380000000001</v>
          </cell>
        </row>
        <row r="11">
          <cell r="E11">
            <v>105.9115</v>
          </cell>
          <cell r="F11">
            <v>106.8527</v>
          </cell>
          <cell r="G11">
            <v>105.57250000000001</v>
          </cell>
          <cell r="H11">
            <v>105.0659</v>
          </cell>
          <cell r="I11">
            <v>107.50369999999999</v>
          </cell>
          <cell r="J11">
            <v>110.6006</v>
          </cell>
          <cell r="K11">
            <v>109.2971</v>
          </cell>
          <cell r="L11">
            <v>108.61409999999999</v>
          </cell>
          <cell r="M11">
            <v>110.4332</v>
          </cell>
          <cell r="N11">
            <v>112.3884</v>
          </cell>
          <cell r="O11">
            <v>113.6251</v>
          </cell>
          <cell r="P11">
            <v>114.74290000000001</v>
          </cell>
          <cell r="Q11">
            <v>116.2604</v>
          </cell>
          <cell r="R11">
            <v>116.70180000000001</v>
          </cell>
          <cell r="S11">
            <v>118.3468</v>
          </cell>
          <cell r="T11">
            <v>119.02370000000001</v>
          </cell>
          <cell r="U11">
            <v>120.06140000000001</v>
          </cell>
          <cell r="V11">
            <v>120.9721</v>
          </cell>
          <cell r="W11">
            <v>121.8622</v>
          </cell>
          <cell r="X11">
            <v>122.65349999999999</v>
          </cell>
          <cell r="Y11">
            <v>123.1169</v>
          </cell>
          <cell r="Z11">
            <v>123.8488</v>
          </cell>
          <cell r="AA11">
            <v>124.40900000000001</v>
          </cell>
          <cell r="AB11">
            <v>125.6131</v>
          </cell>
          <cell r="AC11">
            <v>126.63420000000001</v>
          </cell>
          <cell r="AD11">
            <v>125.309</v>
          </cell>
          <cell r="AE11">
            <v>126.32680000000001</v>
          </cell>
          <cell r="AF11">
            <v>126.6601</v>
          </cell>
          <cell r="AG11">
            <v>127.00530000000001</v>
          </cell>
          <cell r="AH11">
            <v>125.1512</v>
          </cell>
          <cell r="AI11">
            <v>126.7689</v>
          </cell>
          <cell r="AJ11">
            <v>126.3768</v>
          </cell>
          <cell r="AK11">
            <v>127.4697</v>
          </cell>
          <cell r="AL11">
            <v>128.20570000000001</v>
          </cell>
        </row>
        <row r="12">
          <cell r="E12">
            <v>104.38630000000001</v>
          </cell>
          <cell r="F12">
            <v>104.61960000000001</v>
          </cell>
          <cell r="G12">
            <v>104.09439999999999</v>
          </cell>
          <cell r="H12">
            <v>104.7448</v>
          </cell>
          <cell r="I12">
            <v>114.51860000000001</v>
          </cell>
          <cell r="J12">
            <v>115.3056</v>
          </cell>
          <cell r="K12">
            <v>115.6455</v>
          </cell>
          <cell r="L12">
            <v>115.0587</v>
          </cell>
          <cell r="M12">
            <v>115.0223</v>
          </cell>
          <cell r="N12">
            <v>115.6628</v>
          </cell>
          <cell r="O12">
            <v>115.5419</v>
          </cell>
          <cell r="P12">
            <v>115.723</v>
          </cell>
          <cell r="Q12">
            <v>115.6007</v>
          </cell>
          <cell r="R12">
            <v>116.16800000000001</v>
          </cell>
          <cell r="S12">
            <v>116.212</v>
          </cell>
          <cell r="T12">
            <v>131.5565</v>
          </cell>
          <cell r="U12">
            <v>131.80719999999999</v>
          </cell>
          <cell r="V12">
            <v>131.58750000000001</v>
          </cell>
          <cell r="W12">
            <v>131.51560000000001</v>
          </cell>
          <cell r="X12">
            <v>131.60679999999999</v>
          </cell>
          <cell r="Y12">
            <v>131.67400000000001</v>
          </cell>
          <cell r="Z12">
            <v>131.35640000000001</v>
          </cell>
          <cell r="AA12">
            <v>131.9006</v>
          </cell>
          <cell r="AB12">
            <v>131.91380000000001</v>
          </cell>
          <cell r="AC12">
            <v>132.0438</v>
          </cell>
          <cell r="AD12">
            <v>132.44739999999999</v>
          </cell>
          <cell r="AE12">
            <v>132.59370000000001</v>
          </cell>
          <cell r="AF12">
            <v>132.78540000000001</v>
          </cell>
          <cell r="AG12">
            <v>132.87389999999999</v>
          </cell>
          <cell r="AH12">
            <v>132.84469999999999</v>
          </cell>
          <cell r="AI12">
            <v>133.25280000000001</v>
          </cell>
          <cell r="AJ12">
            <v>134.30879999999999</v>
          </cell>
          <cell r="AK12">
            <v>134.93979999999999</v>
          </cell>
          <cell r="AL12">
            <v>136.3553</v>
          </cell>
        </row>
        <row r="13">
          <cell r="E13">
            <v>102.414</v>
          </cell>
          <cell r="F13">
            <v>102.3659</v>
          </cell>
          <cell r="G13">
            <v>100.27549999999999</v>
          </cell>
          <cell r="H13">
            <v>99.851200000000006</v>
          </cell>
          <cell r="I13">
            <v>99.803899999999999</v>
          </cell>
          <cell r="J13">
            <v>102.0698</v>
          </cell>
          <cell r="K13">
            <v>101.1147</v>
          </cell>
          <cell r="L13">
            <v>101.1016</v>
          </cell>
          <cell r="M13">
            <v>100.2333</v>
          </cell>
          <cell r="N13">
            <v>100.9418</v>
          </cell>
          <cell r="O13">
            <v>101.0279</v>
          </cell>
          <cell r="P13">
            <v>102.2015</v>
          </cell>
          <cell r="Q13">
            <v>103.8091</v>
          </cell>
          <cell r="R13">
            <v>106.4384</v>
          </cell>
          <cell r="S13">
            <v>110.0441</v>
          </cell>
          <cell r="T13">
            <v>110.6478</v>
          </cell>
          <cell r="U13">
            <v>112.46339999999999</v>
          </cell>
          <cell r="V13">
            <v>111.1756</v>
          </cell>
          <cell r="W13">
            <v>114.4667</v>
          </cell>
          <cell r="X13">
            <v>113.3205</v>
          </cell>
          <cell r="Y13">
            <v>111.26819999999999</v>
          </cell>
          <cell r="Z13">
            <v>111.98350000000001</v>
          </cell>
          <cell r="AA13">
            <v>112.288</v>
          </cell>
          <cell r="AB13">
            <v>112.643</v>
          </cell>
          <cell r="AC13">
            <v>113.2248</v>
          </cell>
          <cell r="AD13">
            <v>114.98609999999999</v>
          </cell>
          <cell r="AE13">
            <v>116.6414</v>
          </cell>
          <cell r="AF13">
            <v>116.6135</v>
          </cell>
          <cell r="AG13">
            <v>115.5363</v>
          </cell>
          <cell r="AH13">
            <v>115.6395</v>
          </cell>
          <cell r="AI13">
            <v>116.4209</v>
          </cell>
          <cell r="AJ13">
            <v>120.0883</v>
          </cell>
          <cell r="AK13">
            <v>120.9837</v>
          </cell>
          <cell r="AL13">
            <v>122.4996</v>
          </cell>
        </row>
        <row r="14">
          <cell r="E14">
            <v>96.158000000000001</v>
          </cell>
          <cell r="F14">
            <v>95.217299999999994</v>
          </cell>
          <cell r="G14">
            <v>94.862700000000004</v>
          </cell>
          <cell r="H14">
            <v>93.809200000000004</v>
          </cell>
          <cell r="I14">
            <v>93.471299999999999</v>
          </cell>
          <cell r="J14">
            <v>93.090400000000002</v>
          </cell>
          <cell r="K14">
            <v>89.141800000000003</v>
          </cell>
          <cell r="L14">
            <v>89.237099999999998</v>
          </cell>
          <cell r="M14">
            <v>89.204400000000007</v>
          </cell>
          <cell r="N14">
            <v>90.4221</v>
          </cell>
          <cell r="O14">
            <v>91.237799999999993</v>
          </cell>
          <cell r="P14">
            <v>90.145899999999997</v>
          </cell>
          <cell r="Q14">
            <v>89.964299999999994</v>
          </cell>
          <cell r="R14">
            <v>90.535700000000006</v>
          </cell>
          <cell r="S14">
            <v>89.6524</v>
          </cell>
          <cell r="T14">
            <v>91.467600000000004</v>
          </cell>
          <cell r="U14">
            <v>89.394999999999996</v>
          </cell>
          <cell r="V14">
            <v>90.179000000000002</v>
          </cell>
          <cell r="W14">
            <v>88.353099999999998</v>
          </cell>
          <cell r="X14">
            <v>88.8095</v>
          </cell>
          <cell r="Y14">
            <v>87.896199999999993</v>
          </cell>
          <cell r="Z14">
            <v>88.918999999999997</v>
          </cell>
          <cell r="AA14">
            <v>89.555499999999995</v>
          </cell>
          <cell r="AB14">
            <v>88.887100000000004</v>
          </cell>
          <cell r="AC14">
            <v>86.924800000000005</v>
          </cell>
          <cell r="AD14">
            <v>80.570099999999996</v>
          </cell>
          <cell r="AE14">
            <v>81.673199999999994</v>
          </cell>
          <cell r="AF14">
            <v>81.408199999999994</v>
          </cell>
          <cell r="AG14">
            <v>79.251499999999993</v>
          </cell>
          <cell r="AH14">
            <v>78.161199999999994</v>
          </cell>
          <cell r="AI14">
            <v>82.109800000000007</v>
          </cell>
          <cell r="AJ14">
            <v>81.243099999999998</v>
          </cell>
          <cell r="AK14">
            <v>81.487799999999993</v>
          </cell>
          <cell r="AL14">
            <v>81.314599999999999</v>
          </cell>
        </row>
        <row r="15">
          <cell r="E15">
            <v>101.7693</v>
          </cell>
          <cell r="F15">
            <v>101.5886</v>
          </cell>
          <cell r="G15">
            <v>100.9337</v>
          </cell>
          <cell r="H15">
            <v>100.5475</v>
          </cell>
          <cell r="I15">
            <v>100.7957</v>
          </cell>
          <cell r="J15">
            <v>102.92149999999999</v>
          </cell>
          <cell r="K15">
            <v>101.8447</v>
          </cell>
          <cell r="L15">
            <v>101.6859</v>
          </cell>
          <cell r="M15">
            <v>102.45740000000001</v>
          </cell>
          <cell r="N15">
            <v>102.1519</v>
          </cell>
          <cell r="O15">
            <v>103.4879</v>
          </cell>
          <cell r="P15">
            <v>103.28879999999999</v>
          </cell>
          <cell r="Q15">
            <v>102.9448</v>
          </cell>
          <cell r="R15">
            <v>103.1009</v>
          </cell>
          <cell r="S15">
            <v>104.5667</v>
          </cell>
          <cell r="T15">
            <v>104.2718</v>
          </cell>
          <cell r="U15">
            <v>110.17700000000001</v>
          </cell>
          <cell r="V15">
            <v>109.80670000000001</v>
          </cell>
          <cell r="W15">
            <v>109.9588</v>
          </cell>
          <cell r="X15">
            <v>110.4169</v>
          </cell>
          <cell r="Y15">
            <v>117.6328</v>
          </cell>
          <cell r="Z15">
            <v>118.0347</v>
          </cell>
          <cell r="AA15">
            <v>118.5513</v>
          </cell>
          <cell r="AB15">
            <v>118.51300000000001</v>
          </cell>
          <cell r="AC15">
            <v>118.5629</v>
          </cell>
          <cell r="AD15">
            <v>118.3138</v>
          </cell>
          <cell r="AE15">
            <v>118.2727</v>
          </cell>
          <cell r="AF15">
            <v>118.3442</v>
          </cell>
          <cell r="AG15">
            <v>118.0442</v>
          </cell>
          <cell r="AH15">
            <v>118.348</v>
          </cell>
          <cell r="AI15">
            <v>117.7137</v>
          </cell>
          <cell r="AJ15">
            <v>117.92359999999999</v>
          </cell>
          <cell r="AK15">
            <v>118.4003</v>
          </cell>
          <cell r="AL15">
            <v>118.8959</v>
          </cell>
        </row>
        <row r="16">
          <cell r="E16">
            <v>95.611900000000006</v>
          </cell>
          <cell r="F16">
            <v>96.313500000000005</v>
          </cell>
          <cell r="G16">
            <v>97.240200000000002</v>
          </cell>
          <cell r="H16">
            <v>97.129499999999993</v>
          </cell>
          <cell r="I16">
            <v>97.399699999999996</v>
          </cell>
          <cell r="J16">
            <v>97.716700000000003</v>
          </cell>
          <cell r="K16">
            <v>97.833299999999994</v>
          </cell>
          <cell r="L16">
            <v>97.800299999999993</v>
          </cell>
          <cell r="M16">
            <v>97.861699999999999</v>
          </cell>
          <cell r="N16">
            <v>99.099699999999999</v>
          </cell>
          <cell r="O16">
            <v>98.907200000000003</v>
          </cell>
          <cell r="P16">
            <v>98.9358</v>
          </cell>
          <cell r="Q16">
            <v>100.535</v>
          </cell>
          <cell r="R16">
            <v>100.4353</v>
          </cell>
          <cell r="S16">
            <v>101.8078</v>
          </cell>
          <cell r="T16">
            <v>101.8918</v>
          </cell>
          <cell r="U16">
            <v>102.131</v>
          </cell>
          <cell r="V16">
            <v>102.06699999999999</v>
          </cell>
          <cell r="W16">
            <v>102.3616</v>
          </cell>
          <cell r="X16">
            <v>101.8382</v>
          </cell>
          <cell r="Y16">
            <v>101.97539999999999</v>
          </cell>
          <cell r="Z16">
            <v>101.84520000000001</v>
          </cell>
          <cell r="AA16">
            <v>101.86060000000001</v>
          </cell>
          <cell r="AB16">
            <v>101.7923</v>
          </cell>
          <cell r="AC16">
            <v>102.33669999999999</v>
          </cell>
          <cell r="AD16">
            <v>102.03</v>
          </cell>
          <cell r="AE16">
            <v>102.1461</v>
          </cell>
          <cell r="AF16">
            <v>102.00920000000001</v>
          </cell>
          <cell r="AG16">
            <v>102.3006</v>
          </cell>
          <cell r="AH16">
            <v>102.29089999999999</v>
          </cell>
          <cell r="AI16">
            <v>101.545</v>
          </cell>
          <cell r="AJ16">
            <v>101.8287</v>
          </cell>
          <cell r="AK16">
            <v>101.9435</v>
          </cell>
          <cell r="AL16">
            <v>101.7551</v>
          </cell>
        </row>
        <row r="17">
          <cell r="E17">
            <v>89.254800000000003</v>
          </cell>
          <cell r="F17">
            <v>90.773799999999994</v>
          </cell>
          <cell r="G17">
            <v>92.710499999999996</v>
          </cell>
          <cell r="H17">
            <v>93.231099999999998</v>
          </cell>
          <cell r="I17">
            <v>96.100499999999997</v>
          </cell>
          <cell r="J17">
            <v>97.383300000000006</v>
          </cell>
          <cell r="K17">
            <v>100.458</v>
          </cell>
          <cell r="L17">
            <v>101.7632</v>
          </cell>
          <cell r="M17">
            <v>105.03319999999999</v>
          </cell>
          <cell r="N17">
            <v>110.30200000000001</v>
          </cell>
          <cell r="O17">
            <v>111.53489999999999</v>
          </cell>
          <cell r="P17">
            <v>110.663</v>
          </cell>
          <cell r="Q17">
            <v>111.8034</v>
          </cell>
          <cell r="R17">
            <v>114.00620000000001</v>
          </cell>
          <cell r="S17">
            <v>110.37860000000001</v>
          </cell>
          <cell r="T17">
            <v>114.23180000000001</v>
          </cell>
          <cell r="U17">
            <v>113.075</v>
          </cell>
          <cell r="V17">
            <v>114.4255</v>
          </cell>
          <cell r="W17">
            <v>115.34990000000001</v>
          </cell>
          <cell r="X17">
            <v>117.8302</v>
          </cell>
          <cell r="Y17">
            <v>117.34180000000001</v>
          </cell>
          <cell r="Z17">
            <v>118.36369999999999</v>
          </cell>
          <cell r="AA17">
            <v>118.3218</v>
          </cell>
          <cell r="AB17">
            <v>117.5645</v>
          </cell>
          <cell r="AC17">
            <v>117.3182</v>
          </cell>
          <cell r="AD17">
            <v>109.3288</v>
          </cell>
          <cell r="AE17">
            <v>112.08839999999999</v>
          </cell>
          <cell r="AF17">
            <v>109.9999</v>
          </cell>
          <cell r="AG17">
            <v>109.40600000000001</v>
          </cell>
          <cell r="AH17">
            <v>109.3557</v>
          </cell>
          <cell r="AI17">
            <v>111.1692</v>
          </cell>
          <cell r="AJ17">
            <v>110.4877</v>
          </cell>
          <cell r="AK17">
            <v>111.39100000000001</v>
          </cell>
          <cell r="AL17">
            <v>105.9362</v>
          </cell>
        </row>
        <row r="18">
          <cell r="E18">
            <v>98.392799999999994</v>
          </cell>
          <cell r="F18">
            <v>101.58320000000001</v>
          </cell>
          <cell r="G18">
            <v>99.476299999999995</v>
          </cell>
          <cell r="H18">
            <v>102.7283</v>
          </cell>
          <cell r="I18">
            <v>102.79340000000001</v>
          </cell>
          <cell r="J18">
            <v>102.73560000000001</v>
          </cell>
          <cell r="K18">
            <v>102.9141</v>
          </cell>
          <cell r="L18">
            <v>102.11660000000001</v>
          </cell>
          <cell r="M18">
            <v>102.1152</v>
          </cell>
          <cell r="N18">
            <v>105.3579</v>
          </cell>
          <cell r="O18">
            <v>104.14230000000001</v>
          </cell>
          <cell r="P18">
            <v>104.3728</v>
          </cell>
          <cell r="Q18">
            <v>104.3728</v>
          </cell>
          <cell r="R18">
            <v>103.5877</v>
          </cell>
          <cell r="S18">
            <v>103.5916</v>
          </cell>
          <cell r="T18">
            <v>103.9795</v>
          </cell>
          <cell r="U18">
            <v>104.02460000000001</v>
          </cell>
          <cell r="V18">
            <v>104.90689999999999</v>
          </cell>
          <cell r="W18">
            <v>104.837</v>
          </cell>
          <cell r="X18">
            <v>104.7389</v>
          </cell>
          <cell r="Y18">
            <v>104.7461</v>
          </cell>
          <cell r="Z18">
            <v>106.3916</v>
          </cell>
          <cell r="AA18">
            <v>106.2304</v>
          </cell>
          <cell r="AB18">
            <v>105.10550000000001</v>
          </cell>
          <cell r="AC18">
            <v>107.2795</v>
          </cell>
          <cell r="AD18">
            <v>109.6173</v>
          </cell>
          <cell r="AE18">
            <v>109.6953</v>
          </cell>
          <cell r="AF18">
            <v>109.6953</v>
          </cell>
          <cell r="AG18">
            <v>109.6966</v>
          </cell>
          <cell r="AH18">
            <v>109.6966</v>
          </cell>
          <cell r="AI18">
            <v>110.2324</v>
          </cell>
          <cell r="AJ18">
            <v>112.785</v>
          </cell>
          <cell r="AK18">
            <v>112.7839</v>
          </cell>
          <cell r="AL18">
            <v>112.78360000000001</v>
          </cell>
        </row>
        <row r="19">
          <cell r="E19">
            <v>98.266599999999997</v>
          </cell>
          <cell r="F19">
            <v>98.464699999999993</v>
          </cell>
          <cell r="G19">
            <v>97.550600000000003</v>
          </cell>
          <cell r="H19">
            <v>96.674199999999999</v>
          </cell>
          <cell r="I19">
            <v>98.125600000000006</v>
          </cell>
          <cell r="J19">
            <v>97.542000000000002</v>
          </cell>
          <cell r="K19">
            <v>100.05329999999999</v>
          </cell>
          <cell r="L19">
            <v>99.748599999999996</v>
          </cell>
          <cell r="M19">
            <v>99.490300000000005</v>
          </cell>
          <cell r="N19">
            <v>99.424300000000002</v>
          </cell>
          <cell r="O19">
            <v>99.153800000000004</v>
          </cell>
          <cell r="P19">
            <v>99.273399999999995</v>
          </cell>
          <cell r="Q19">
            <v>98.061499999999995</v>
          </cell>
          <cell r="R19">
            <v>98.643000000000001</v>
          </cell>
          <cell r="S19">
            <v>96.900599999999997</v>
          </cell>
          <cell r="T19">
            <v>96.412199999999999</v>
          </cell>
          <cell r="U19">
            <v>96.577399999999997</v>
          </cell>
          <cell r="V19">
            <v>96.637699999999995</v>
          </cell>
          <cell r="W19">
            <v>96.820400000000006</v>
          </cell>
          <cell r="X19">
            <v>96.146100000000004</v>
          </cell>
          <cell r="Y19">
            <v>98.390799999999999</v>
          </cell>
          <cell r="Z19">
            <v>98.456199999999995</v>
          </cell>
          <cell r="AA19">
            <v>98.413600000000002</v>
          </cell>
          <cell r="AB19">
            <v>99.401799999999994</v>
          </cell>
          <cell r="AC19">
            <v>100.24979999999999</v>
          </cell>
          <cell r="AD19">
            <v>100.29340000000001</v>
          </cell>
          <cell r="AE19">
            <v>100.1264</v>
          </cell>
          <cell r="AF19">
            <v>99.775199999999998</v>
          </cell>
          <cell r="AG19">
            <v>99.624099999999999</v>
          </cell>
          <cell r="AH19">
            <v>102.2188</v>
          </cell>
          <cell r="AI19">
            <v>102.7409</v>
          </cell>
          <cell r="AJ19">
            <v>103.3279</v>
          </cell>
          <cell r="AK19">
            <v>102.5086</v>
          </cell>
          <cell r="AL19">
            <v>103.2397</v>
          </cell>
        </row>
        <row r="20">
          <cell r="E20">
            <v>101.75700000000001</v>
          </cell>
          <cell r="F20">
            <v>101.96299999999999</v>
          </cell>
          <cell r="G20">
            <v>103.52930000000001</v>
          </cell>
          <cell r="H20">
            <v>103.52930000000001</v>
          </cell>
          <cell r="I20">
            <v>103.54219999999999</v>
          </cell>
          <cell r="J20">
            <v>103.54219999999999</v>
          </cell>
          <cell r="K20">
            <v>105.4199</v>
          </cell>
          <cell r="L20">
            <v>105.4199</v>
          </cell>
          <cell r="M20">
            <v>105.4199</v>
          </cell>
          <cell r="N20">
            <v>105.4199</v>
          </cell>
          <cell r="O20">
            <v>105.4199</v>
          </cell>
          <cell r="P20">
            <v>105.4199</v>
          </cell>
          <cell r="Q20">
            <v>105.4199</v>
          </cell>
          <cell r="R20">
            <v>105.4199</v>
          </cell>
          <cell r="S20">
            <v>106.4318</v>
          </cell>
          <cell r="T20">
            <v>106.4318</v>
          </cell>
          <cell r="U20">
            <v>106.4318</v>
          </cell>
          <cell r="V20">
            <v>110.6446</v>
          </cell>
          <cell r="W20">
            <v>113.01690000000001</v>
          </cell>
          <cell r="X20">
            <v>113.01690000000001</v>
          </cell>
          <cell r="Y20">
            <v>113.01690000000001</v>
          </cell>
          <cell r="Z20">
            <v>113.01690000000001</v>
          </cell>
          <cell r="AA20">
            <v>113.01690000000001</v>
          </cell>
          <cell r="AB20">
            <v>116.0457</v>
          </cell>
          <cell r="AC20">
            <v>116.0457</v>
          </cell>
          <cell r="AD20">
            <v>118.1429</v>
          </cell>
          <cell r="AE20">
            <v>119.0656</v>
          </cell>
          <cell r="AF20">
            <v>119.0656</v>
          </cell>
          <cell r="AG20">
            <v>119.0656</v>
          </cell>
          <cell r="AH20">
            <v>119.0656</v>
          </cell>
          <cell r="AI20">
            <v>120.54649999999999</v>
          </cell>
          <cell r="AJ20">
            <v>120.54649999999999</v>
          </cell>
          <cell r="AK20">
            <v>120.54649999999999</v>
          </cell>
          <cell r="AL20">
            <v>120.54649999999999</v>
          </cell>
        </row>
        <row r="21">
          <cell r="E21">
            <v>108.7539</v>
          </cell>
          <cell r="F21">
            <v>107.133</v>
          </cell>
          <cell r="G21">
            <v>109.6782</v>
          </cell>
          <cell r="H21">
            <v>109.2206</v>
          </cell>
          <cell r="I21">
            <v>116.42230000000001</v>
          </cell>
          <cell r="J21">
            <v>113.6464</v>
          </cell>
          <cell r="K21">
            <v>113.4298</v>
          </cell>
          <cell r="L21">
            <v>113.29170000000001</v>
          </cell>
          <cell r="M21">
            <v>117.5391</v>
          </cell>
          <cell r="N21">
            <v>115.4507</v>
          </cell>
          <cell r="O21">
            <v>115.7106</v>
          </cell>
          <cell r="P21">
            <v>112.75409999999999</v>
          </cell>
          <cell r="Q21">
            <v>117.8468</v>
          </cell>
          <cell r="R21">
            <v>114.5421</v>
          </cell>
          <cell r="S21">
            <v>107.9592</v>
          </cell>
          <cell r="T21">
            <v>110.06740000000001</v>
          </cell>
          <cell r="U21">
            <v>116.94580000000001</v>
          </cell>
          <cell r="V21">
            <v>109.68170000000001</v>
          </cell>
          <cell r="W21">
            <v>116.1298</v>
          </cell>
          <cell r="X21">
            <v>121.87609999999999</v>
          </cell>
          <cell r="Y21">
            <v>130.47280000000001</v>
          </cell>
          <cell r="Z21">
            <v>118.8721</v>
          </cell>
          <cell r="AA21">
            <v>116.8848</v>
          </cell>
          <cell r="AB21">
            <v>119.17149999999999</v>
          </cell>
          <cell r="AC21">
            <v>119.8199</v>
          </cell>
          <cell r="AD21">
            <v>117.2654</v>
          </cell>
          <cell r="AE21">
            <v>117.3806</v>
          </cell>
          <cell r="AF21">
            <v>123.8308</v>
          </cell>
          <cell r="AG21">
            <v>119.8437</v>
          </cell>
          <cell r="AH21">
            <v>116.03700000000001</v>
          </cell>
          <cell r="AI21">
            <v>125.1194</v>
          </cell>
          <cell r="AJ21">
            <v>130.9813</v>
          </cell>
          <cell r="AK21">
            <v>130.57980000000001</v>
          </cell>
          <cell r="AL21">
            <v>125.21899999999999</v>
          </cell>
        </row>
        <row r="22">
          <cell r="E22">
            <v>104.0622</v>
          </cell>
          <cell r="F22">
            <v>104.2899</v>
          </cell>
          <cell r="G22">
            <v>104.52589999999999</v>
          </cell>
          <cell r="H22">
            <v>103.11839999999999</v>
          </cell>
          <cell r="I22">
            <v>104.1104</v>
          </cell>
          <cell r="J22">
            <v>105.03619999999999</v>
          </cell>
          <cell r="K22">
            <v>106.3503</v>
          </cell>
          <cell r="L22">
            <v>107.1</v>
          </cell>
          <cell r="M22">
            <v>107.1615</v>
          </cell>
          <cell r="N22">
            <v>107.4109</v>
          </cell>
          <cell r="O22">
            <v>105.5624</v>
          </cell>
          <cell r="P22">
            <v>105.9706</v>
          </cell>
          <cell r="Q22">
            <v>107.28440000000001</v>
          </cell>
          <cell r="R22">
            <v>107.7441</v>
          </cell>
          <cell r="S22">
            <v>108.2831</v>
          </cell>
          <cell r="T22">
            <v>110.6373</v>
          </cell>
          <cell r="U22">
            <v>110.8364</v>
          </cell>
          <cell r="V22">
            <v>122.2754</v>
          </cell>
          <cell r="W22">
            <v>119.1694</v>
          </cell>
          <cell r="X22">
            <v>118.4974</v>
          </cell>
          <cell r="Y22">
            <v>119.29940000000001</v>
          </cell>
          <cell r="Z22">
            <v>118.9639</v>
          </cell>
          <cell r="AA22">
            <v>118.8188</v>
          </cell>
          <cell r="AB22">
            <v>116.9375</v>
          </cell>
          <cell r="AC22">
            <v>116.53570000000001</v>
          </cell>
          <cell r="AD22">
            <v>117.083</v>
          </cell>
          <cell r="AE22">
            <v>117.9243</v>
          </cell>
          <cell r="AF22">
            <v>118.7487</v>
          </cell>
          <cell r="AG22">
            <v>120.9589</v>
          </cell>
          <cell r="AH22">
            <v>117.4661</v>
          </cell>
          <cell r="AI22">
            <v>117.70010000000001</v>
          </cell>
          <cell r="AJ22">
            <v>117.7461</v>
          </cell>
          <cell r="AK22">
            <v>117.6153</v>
          </cell>
          <cell r="AL22">
            <v>118.4999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nk"/>
      <sheetName val="Summary Table"/>
      <sheetName val="Selected Tables for Charts "/>
      <sheetName val="Summary Table for Indicators"/>
      <sheetName val="Summary Table - ERA"/>
      <sheetName val="Summary Table - BOP"/>
      <sheetName val="Table 1"/>
      <sheetName val="Tab Fig 1"/>
      <sheetName val="Table 2"/>
      <sheetName val="Table 3"/>
      <sheetName val="Table 3 - Pub"/>
      <sheetName val="Table 4"/>
      <sheetName val="INCORRECT Table 4"/>
      <sheetName val="Table 4 summary"/>
      <sheetName val="Table 6 - Summary"/>
      <sheetName val="Table 7"/>
      <sheetName val="Table 8 - ERA"/>
      <sheetName val="Revision"/>
      <sheetName val="Cabinet Paper"/>
      <sheetName val="Cabinet Paper - Revisions"/>
      <sheetName val="Pie Chart"/>
      <sheetName val="Appendix Table 1"/>
      <sheetName val="Summary Table Charts Q1 2019"/>
      <sheetName val="Table Selected QTR 4 2018"/>
      <sheetName val="2008 Basket"/>
      <sheetName val="COPY Re-Based Table 4 (2)"/>
      <sheetName val="Sheet2"/>
    </sheetNames>
    <sheetDataSet>
      <sheetData sheetId="0"/>
      <sheetData sheetId="1">
        <row r="5">
          <cell r="AL5">
            <v>100</v>
          </cell>
          <cell r="AM5">
            <v>99.991600000000005</v>
          </cell>
          <cell r="AN5">
            <v>100.232</v>
          </cell>
          <cell r="AO5">
            <v>100.3896</v>
          </cell>
          <cell r="AP5">
            <v>101.40260000000001</v>
          </cell>
          <cell r="AQ5">
            <v>102.4049</v>
          </cell>
          <cell r="AR5">
            <v>103.46769999999999</v>
          </cell>
          <cell r="AS5">
            <v>104.2321</v>
          </cell>
          <cell r="AT5">
            <v>104.8755</v>
          </cell>
          <cell r="AU5">
            <v>104.1698</v>
          </cell>
          <cell r="AV5">
            <v>108.10680000000001</v>
          </cell>
          <cell r="AW5">
            <v>109.22629999999999</v>
          </cell>
          <cell r="AX5">
            <v>111.3121</v>
          </cell>
          <cell r="AY5">
            <v>112.919</v>
          </cell>
          <cell r="AZ5">
            <v>111.31398530319338</v>
          </cell>
          <cell r="BA5">
            <v>111.49692846541713</v>
          </cell>
          <cell r="BB5">
            <v>110.76555460270681</v>
          </cell>
          <cell r="BC5">
            <v>112.2356798725441</v>
          </cell>
          <cell r="BD5">
            <v>110.20785212342635</v>
          </cell>
          <cell r="BE5">
            <v>111.70379879872192</v>
          </cell>
          <cell r="BF5">
            <v>117.96653643609061</v>
          </cell>
          <cell r="BG5">
            <v>120.78216629305146</v>
          </cell>
          <cell r="BH5">
            <v>122.54300669152333</v>
          </cell>
          <cell r="BI5">
            <v>125.25490000000001</v>
          </cell>
          <cell r="BJ5">
            <v>128.84549999999999</v>
          </cell>
          <cell r="BK5">
            <v>127.9278</v>
          </cell>
          <cell r="BL5">
            <v>130.5882</v>
          </cell>
          <cell r="BM5">
            <v>130.4307</v>
          </cell>
          <cell r="BN5">
            <v>130.33109999999999</v>
          </cell>
          <cell r="BO5">
            <v>132.48509999999999</v>
          </cell>
          <cell r="BP5">
            <v>132.52029999999999</v>
          </cell>
          <cell r="BQ5">
            <v>132.70320000000001</v>
          </cell>
          <cell r="BR5">
            <v>135.6542</v>
          </cell>
          <cell r="BS5">
            <v>136</v>
          </cell>
          <cell r="BT5">
            <v>135</v>
          </cell>
          <cell r="BU5">
            <v>135.30000000000001</v>
          </cell>
          <cell r="BV5">
            <v>135.9</v>
          </cell>
          <cell r="BW5">
            <v>137.69999999999999</v>
          </cell>
        </row>
        <row r="7">
          <cell r="AL7">
            <v>100</v>
          </cell>
          <cell r="AM7">
            <v>99.755799999999994</v>
          </cell>
          <cell r="AN7">
            <v>99.703699999999998</v>
          </cell>
          <cell r="AO7">
            <v>100.6401</v>
          </cell>
          <cell r="AP7">
            <v>100.83280000000001</v>
          </cell>
          <cell r="AQ7">
            <v>101.0532</v>
          </cell>
          <cell r="AR7">
            <v>104.47</v>
          </cell>
          <cell r="AS7">
            <v>104.86</v>
          </cell>
          <cell r="AT7">
            <v>105.09</v>
          </cell>
          <cell r="AU7">
            <v>105.68</v>
          </cell>
          <cell r="AV7">
            <v>105.86</v>
          </cell>
          <cell r="AW7">
            <v>106.33</v>
          </cell>
          <cell r="AX7">
            <v>107.66</v>
          </cell>
          <cell r="AY7">
            <v>109</v>
          </cell>
          <cell r="AZ7">
            <v>109.97</v>
          </cell>
          <cell r="BA7">
            <v>112.661</v>
          </cell>
          <cell r="BB7">
            <v>113.53060000000001</v>
          </cell>
          <cell r="BC7">
            <v>114.4044</v>
          </cell>
          <cell r="BD7">
            <v>114.9973</v>
          </cell>
          <cell r="BE7">
            <v>116.0869</v>
          </cell>
          <cell r="BF7">
            <v>117.3045</v>
          </cell>
          <cell r="BG7">
            <v>119.3159</v>
          </cell>
          <cell r="BH7">
            <v>120.5836</v>
          </cell>
          <cell r="BI7">
            <v>125.2672</v>
          </cell>
          <cell r="BJ7">
            <v>129.01910000000001</v>
          </cell>
          <cell r="BK7">
            <v>136.00540000000001</v>
          </cell>
          <cell r="BL7">
            <v>135.35640000000001</v>
          </cell>
          <cell r="BM7">
            <v>134.04259999999999</v>
          </cell>
          <cell r="BN7">
            <v>135.3272</v>
          </cell>
          <cell r="BO7">
            <v>135.1506</v>
          </cell>
          <cell r="BP7">
            <v>136.89940000000001</v>
          </cell>
          <cell r="BQ7">
            <v>136.40459999999999</v>
          </cell>
          <cell r="BR7">
            <v>138.2979</v>
          </cell>
          <cell r="BS7">
            <v>139.87219999999999</v>
          </cell>
          <cell r="BT7">
            <v>140.9768</v>
          </cell>
          <cell r="BU7">
            <v>140.62289999999999</v>
          </cell>
          <cell r="BV7">
            <v>144.46520000000001</v>
          </cell>
          <cell r="BW7">
            <v>145.11799999999999</v>
          </cell>
        </row>
        <row r="8">
          <cell r="AL8">
            <v>99.999899999999997</v>
          </cell>
          <cell r="AM8">
            <v>100.4816</v>
          </cell>
          <cell r="AN8">
            <v>101.702</v>
          </cell>
          <cell r="AO8">
            <v>103.3038</v>
          </cell>
          <cell r="AP8">
            <v>103.32089999999999</v>
          </cell>
          <cell r="AQ8">
            <v>102.7932</v>
          </cell>
          <cell r="AR8">
            <v>102.7</v>
          </cell>
          <cell r="AS8">
            <v>100.49</v>
          </cell>
          <cell r="AT8">
            <v>103.07</v>
          </cell>
          <cell r="AU8">
            <v>101.85</v>
          </cell>
          <cell r="AV8">
            <v>103.67</v>
          </cell>
          <cell r="AW8">
            <v>106.23</v>
          </cell>
          <cell r="AX8">
            <v>106.17</v>
          </cell>
          <cell r="AY8">
            <v>105.26</v>
          </cell>
          <cell r="AZ8">
            <v>105.24</v>
          </cell>
          <cell r="BA8">
            <v>105.873</v>
          </cell>
          <cell r="BB8">
            <v>107.1281</v>
          </cell>
          <cell r="BC8">
            <v>106.2975</v>
          </cell>
          <cell r="BD8">
            <v>106.1045</v>
          </cell>
          <cell r="BE8">
            <v>106.8129</v>
          </cell>
          <cell r="BF8">
            <v>107.1063</v>
          </cell>
          <cell r="BG8">
            <v>106.3236</v>
          </cell>
          <cell r="BH8">
            <v>108.31229999999999</v>
          </cell>
          <cell r="BI8">
            <v>107.9979</v>
          </cell>
          <cell r="BJ8">
            <v>107.5656</v>
          </cell>
          <cell r="BK8">
            <v>109.2165</v>
          </cell>
          <cell r="BL8">
            <v>112.1789</v>
          </cell>
          <cell r="BM8">
            <v>112.2199</v>
          </cell>
          <cell r="BN8">
            <v>112.5051</v>
          </cell>
          <cell r="BO8">
            <v>112.3051</v>
          </cell>
          <cell r="BP8">
            <v>112.2788</v>
          </cell>
          <cell r="BQ8">
            <v>111.96339999999999</v>
          </cell>
          <cell r="BR8">
            <v>112.1007</v>
          </cell>
          <cell r="BS8">
            <v>112.7089</v>
          </cell>
          <cell r="BT8">
            <v>114.33499999999999</v>
          </cell>
          <cell r="BU8">
            <v>114.9008</v>
          </cell>
          <cell r="BV8">
            <v>114.41160000000001</v>
          </cell>
          <cell r="BW8">
            <v>115.206</v>
          </cell>
        </row>
        <row r="9">
          <cell r="AL9">
            <v>100.0001</v>
          </cell>
          <cell r="AM9">
            <v>100.6585</v>
          </cell>
          <cell r="AN9">
            <v>101.5093</v>
          </cell>
          <cell r="AO9">
            <v>101.8878</v>
          </cell>
          <cell r="AP9">
            <v>103.59780000000001</v>
          </cell>
          <cell r="AQ9">
            <v>101.16119999999999</v>
          </cell>
          <cell r="AR9">
            <v>102.18</v>
          </cell>
          <cell r="AS9">
            <v>101.42</v>
          </cell>
          <cell r="AT9">
            <v>101.85</v>
          </cell>
          <cell r="AU9">
            <v>101.95</v>
          </cell>
          <cell r="AV9">
            <v>103.21</v>
          </cell>
          <cell r="AW9">
            <v>105.97</v>
          </cell>
          <cell r="AX9">
            <v>108.05</v>
          </cell>
          <cell r="AY9">
            <v>107.65</v>
          </cell>
          <cell r="AZ9">
            <v>109.6</v>
          </cell>
          <cell r="BA9">
            <v>110.2693</v>
          </cell>
          <cell r="BB9">
            <v>111.1854</v>
          </cell>
          <cell r="BC9">
            <v>110.50060000000001</v>
          </cell>
          <cell r="BD9">
            <v>111.74979999999999</v>
          </cell>
          <cell r="BE9">
            <v>111.5377</v>
          </cell>
          <cell r="BF9">
            <v>114.5003</v>
          </cell>
          <cell r="BG9">
            <v>113.45569999999999</v>
          </cell>
          <cell r="BH9">
            <v>120.6446</v>
          </cell>
          <cell r="BI9">
            <v>123.11060000000001</v>
          </cell>
          <cell r="BJ9">
            <v>126.23480000000001</v>
          </cell>
          <cell r="BK9">
            <v>127.28230000000001</v>
          </cell>
          <cell r="BL9">
            <v>129.0086</v>
          </cell>
          <cell r="BM9">
            <v>128.9007</v>
          </cell>
          <cell r="BN9">
            <v>128.852</v>
          </cell>
          <cell r="BO9">
            <v>129.19919999999999</v>
          </cell>
          <cell r="BP9">
            <v>131.4742</v>
          </cell>
          <cell r="BQ9">
            <v>125.0352</v>
          </cell>
          <cell r="BR9">
            <v>131.0598</v>
          </cell>
          <cell r="BS9">
            <v>130.9743</v>
          </cell>
          <cell r="BT9">
            <v>127.7925</v>
          </cell>
          <cell r="BU9">
            <v>130.72739999999999</v>
          </cell>
          <cell r="BV9">
            <v>131.3184</v>
          </cell>
          <cell r="BW9">
            <v>130.1765</v>
          </cell>
        </row>
        <row r="10">
          <cell r="AL10">
            <v>100</v>
          </cell>
          <cell r="AM10">
            <v>100.2002</v>
          </cell>
          <cell r="AN10">
            <v>100.21080000000001</v>
          </cell>
          <cell r="AO10">
            <v>100.3883</v>
          </cell>
          <cell r="AP10">
            <v>100.13930000000001</v>
          </cell>
          <cell r="AQ10">
            <v>100.1516</v>
          </cell>
          <cell r="AR10">
            <v>103.3</v>
          </cell>
          <cell r="AS10">
            <v>104.02</v>
          </cell>
          <cell r="AT10">
            <v>105.64</v>
          </cell>
          <cell r="AU10">
            <v>103.18</v>
          </cell>
          <cell r="AV10">
            <v>114.77</v>
          </cell>
          <cell r="AW10">
            <v>114.85</v>
          </cell>
          <cell r="AX10">
            <v>116.82</v>
          </cell>
          <cell r="AY10">
            <v>115.67</v>
          </cell>
          <cell r="BB10">
            <v>113.21706129782974</v>
          </cell>
          <cell r="BC10">
            <v>118.09072709450102</v>
          </cell>
          <cell r="BD10">
            <v>111.06175785052301</v>
          </cell>
          <cell r="BE10">
            <v>112.64181154117711</v>
          </cell>
          <cell r="BF10">
            <v>124.82810695459342</v>
          </cell>
          <cell r="BG10">
            <v>131.46419369764601</v>
          </cell>
          <cell r="BH10">
            <v>133.3709226463854</v>
          </cell>
          <cell r="BI10">
            <v>134.28450000000001</v>
          </cell>
          <cell r="BJ10">
            <v>142.50649999999999</v>
          </cell>
          <cell r="BK10">
            <v>138.87860000000001</v>
          </cell>
          <cell r="BL10">
            <v>143.57239999999999</v>
          </cell>
          <cell r="BM10">
            <v>142.32730000000001</v>
          </cell>
          <cell r="BN10">
            <v>141.2336</v>
          </cell>
          <cell r="BO10">
            <v>147.02199999999999</v>
          </cell>
          <cell r="BP10">
            <v>147.29169999999999</v>
          </cell>
          <cell r="BQ10">
            <v>147.08330000000001</v>
          </cell>
          <cell r="BR10">
            <v>148.29740000000001</v>
          </cell>
          <cell r="BS10">
            <v>146.86410000000001</v>
          </cell>
          <cell r="BT10">
            <v>144.0401</v>
          </cell>
          <cell r="BU10">
            <v>144.7587</v>
          </cell>
          <cell r="BV10">
            <v>145.3467</v>
          </cell>
          <cell r="BW10">
            <v>149.83150000000001</v>
          </cell>
        </row>
        <row r="11">
          <cell r="AL11">
            <v>99.999899999999997</v>
          </cell>
          <cell r="AM11">
            <v>100.30289999999999</v>
          </cell>
          <cell r="AN11">
            <v>102.6046</v>
          </cell>
          <cell r="AO11">
            <v>102.6926</v>
          </cell>
          <cell r="AP11">
            <v>103.5179</v>
          </cell>
          <cell r="AQ11">
            <v>106.0616</v>
          </cell>
          <cell r="AR11">
            <v>106.45</v>
          </cell>
          <cell r="AS11">
            <v>100.45</v>
          </cell>
          <cell r="AT11">
            <v>105.89</v>
          </cell>
          <cell r="AU11">
            <v>106.45</v>
          </cell>
          <cell r="AV11">
            <v>108.54</v>
          </cell>
          <cell r="AW11">
            <v>109.29</v>
          </cell>
          <cell r="AX11">
            <v>107.74</v>
          </cell>
          <cell r="AY11">
            <v>109.04</v>
          </cell>
          <cell r="AZ11">
            <v>109.61</v>
          </cell>
          <cell r="BA11">
            <v>110.0509</v>
          </cell>
          <cell r="BB11">
            <v>110.29689999999999</v>
          </cell>
          <cell r="BC11">
            <v>111.4134</v>
          </cell>
          <cell r="BD11">
            <v>110.50830000000001</v>
          </cell>
          <cell r="BE11">
            <v>112.8419</v>
          </cell>
          <cell r="BF11">
            <v>114.8141</v>
          </cell>
          <cell r="BG11">
            <v>114.9652</v>
          </cell>
          <cell r="BH11">
            <v>118.4825</v>
          </cell>
          <cell r="BI11">
            <v>121.1521</v>
          </cell>
          <cell r="BJ11">
            <v>122.8481</v>
          </cell>
          <cell r="BK11">
            <v>125.76260000000001</v>
          </cell>
          <cell r="BL11">
            <v>131.7466</v>
          </cell>
          <cell r="BM11">
            <v>134.06110000000001</v>
          </cell>
          <cell r="BN11">
            <v>135.5617</v>
          </cell>
          <cell r="BO11">
            <v>137.5076</v>
          </cell>
          <cell r="BP11">
            <v>136.35159999999999</v>
          </cell>
          <cell r="BQ11">
            <v>135.63579999999999</v>
          </cell>
          <cell r="BR11">
            <v>135.08670000000001</v>
          </cell>
          <cell r="BS11">
            <v>135.99029999999999</v>
          </cell>
          <cell r="BT11">
            <v>136.61529999999999</v>
          </cell>
          <cell r="BU11">
            <v>136.67920000000001</v>
          </cell>
          <cell r="BV11">
            <v>138.07499999999999</v>
          </cell>
          <cell r="BW11">
            <v>138.92959999999999</v>
          </cell>
        </row>
        <row r="12">
          <cell r="AL12">
            <v>100.0003</v>
          </cell>
          <cell r="AM12">
            <v>100.3137</v>
          </cell>
          <cell r="AN12">
            <v>99.822500000000005</v>
          </cell>
          <cell r="AO12">
            <v>101.4567</v>
          </cell>
          <cell r="AP12">
            <v>104.7458</v>
          </cell>
          <cell r="AQ12">
            <v>105.3588</v>
          </cell>
          <cell r="AR12">
            <v>105.32</v>
          </cell>
          <cell r="AS12">
            <v>101.9</v>
          </cell>
          <cell r="AT12">
            <v>105.84</v>
          </cell>
          <cell r="AU12">
            <v>107.56</v>
          </cell>
          <cell r="AV12">
            <v>106.25</v>
          </cell>
          <cell r="AW12">
            <v>106.29</v>
          </cell>
          <cell r="AX12">
            <v>107</v>
          </cell>
          <cell r="AY12">
            <v>106.91</v>
          </cell>
          <cell r="AZ12">
            <v>107.87</v>
          </cell>
          <cell r="BA12">
            <v>109.7393</v>
          </cell>
          <cell r="BB12">
            <v>109.369</v>
          </cell>
          <cell r="BC12">
            <v>109.32510000000001</v>
          </cell>
          <cell r="BD12">
            <v>112.7359</v>
          </cell>
          <cell r="BE12">
            <v>112.80759999999999</v>
          </cell>
          <cell r="BF12">
            <v>112.1451</v>
          </cell>
          <cell r="BG12">
            <v>113.97920000000001</v>
          </cell>
          <cell r="BH12">
            <v>112.9115</v>
          </cell>
          <cell r="BI12">
            <v>113.6469</v>
          </cell>
          <cell r="BJ12">
            <v>114.4357</v>
          </cell>
          <cell r="BK12">
            <v>114.50490000000001</v>
          </cell>
          <cell r="BL12">
            <v>114.5971</v>
          </cell>
          <cell r="BM12">
            <v>115.557</v>
          </cell>
          <cell r="BN12">
            <v>115.6712</v>
          </cell>
          <cell r="BO12">
            <v>116.29089999999999</v>
          </cell>
          <cell r="BP12">
            <v>117.4225</v>
          </cell>
          <cell r="BQ12">
            <v>117.7225</v>
          </cell>
          <cell r="BR12">
            <v>120.547</v>
          </cell>
          <cell r="BS12">
            <v>121.2801</v>
          </cell>
          <cell r="BT12">
            <v>121.8493</v>
          </cell>
          <cell r="BU12">
            <v>121.7567</v>
          </cell>
          <cell r="BV12">
            <v>120.873</v>
          </cell>
          <cell r="BW12">
            <v>120.7967</v>
          </cell>
        </row>
        <row r="13">
          <cell r="AL13">
            <v>100</v>
          </cell>
          <cell r="AM13">
            <v>100.1229</v>
          </cell>
          <cell r="AN13">
            <v>101.3184</v>
          </cell>
          <cell r="AO13">
            <v>99.316400000000002</v>
          </cell>
          <cell r="AP13">
            <v>105.0223</v>
          </cell>
          <cell r="AQ13">
            <v>110.79640000000001</v>
          </cell>
          <cell r="AR13">
            <v>108.87</v>
          </cell>
          <cell r="AS13">
            <v>116.77</v>
          </cell>
          <cell r="AT13">
            <v>111.02</v>
          </cell>
          <cell r="AU13">
            <v>111.39</v>
          </cell>
          <cell r="AV13">
            <v>107.21</v>
          </cell>
          <cell r="AW13">
            <v>109.04</v>
          </cell>
          <cell r="AX13">
            <v>117.07</v>
          </cell>
          <cell r="AY13">
            <v>127.59</v>
          </cell>
          <cell r="AZ13">
            <v>113.62</v>
          </cell>
          <cell r="BA13">
            <v>115.4044</v>
          </cell>
          <cell r="BB13">
            <v>116.4709</v>
          </cell>
          <cell r="BC13">
            <v>111.6576</v>
          </cell>
          <cell r="BD13">
            <v>111.6473</v>
          </cell>
          <cell r="BE13">
            <v>116.2838</v>
          </cell>
          <cell r="BF13">
            <v>121.30929999999999</v>
          </cell>
          <cell r="BG13">
            <v>127.9455</v>
          </cell>
          <cell r="BH13">
            <v>129.2133</v>
          </cell>
          <cell r="BI13">
            <v>136.0445</v>
          </cell>
          <cell r="BJ13">
            <v>133.995</v>
          </cell>
          <cell r="BK13">
            <v>131.803</v>
          </cell>
          <cell r="BL13">
            <v>135.60890000000001</v>
          </cell>
          <cell r="BM13">
            <v>135.8929</v>
          </cell>
          <cell r="BN13">
            <v>135.92599999999999</v>
          </cell>
          <cell r="BO13">
            <v>137.2182</v>
          </cell>
          <cell r="BP13">
            <v>132.00790000000001</v>
          </cell>
          <cell r="BQ13">
            <v>132.21889999999999</v>
          </cell>
          <cell r="BR13">
            <v>142.27029999999999</v>
          </cell>
          <cell r="BS13">
            <v>142.90690000000001</v>
          </cell>
          <cell r="BT13">
            <v>141.5992</v>
          </cell>
          <cell r="BU13">
            <v>137.62960000000001</v>
          </cell>
          <cell r="BV13">
            <v>137.59639999999999</v>
          </cell>
          <cell r="BW13">
            <v>135.7379</v>
          </cell>
        </row>
        <row r="14">
          <cell r="AL14">
            <v>99.999899999999997</v>
          </cell>
          <cell r="AM14">
            <v>99.999899999999997</v>
          </cell>
          <cell r="AN14">
            <v>99.999899999999997</v>
          </cell>
          <cell r="AO14">
            <v>102.18899999999999</v>
          </cell>
          <cell r="AP14">
            <v>100.3411</v>
          </cell>
          <cell r="AQ14">
            <v>101.25449999999999</v>
          </cell>
          <cell r="AR14">
            <v>101.23</v>
          </cell>
          <cell r="AS14">
            <v>99.19</v>
          </cell>
          <cell r="AT14">
            <v>103.89</v>
          </cell>
          <cell r="AU14">
            <v>103.43</v>
          </cell>
          <cell r="AV14">
            <v>109.03</v>
          </cell>
          <cell r="AW14">
            <v>110.23</v>
          </cell>
          <cell r="AX14">
            <v>109.85</v>
          </cell>
          <cell r="AY14">
            <v>109.85</v>
          </cell>
          <cell r="AZ14">
            <v>114.96</v>
          </cell>
          <cell r="BA14">
            <v>115.34310000000001</v>
          </cell>
          <cell r="BB14">
            <v>117.1893</v>
          </cell>
          <cell r="BC14">
            <v>117.3421</v>
          </cell>
          <cell r="BD14">
            <v>118.0027</v>
          </cell>
          <cell r="BE14">
            <v>119.2748</v>
          </cell>
          <cell r="BF14">
            <v>126.40309999999999</v>
          </cell>
          <cell r="BG14">
            <v>118.31</v>
          </cell>
          <cell r="BH14">
            <v>122.3605</v>
          </cell>
          <cell r="BI14">
            <v>127.11199999999999</v>
          </cell>
          <cell r="BJ14">
            <v>127.33799999999999</v>
          </cell>
          <cell r="BK14">
            <v>127.7871</v>
          </cell>
          <cell r="BL14">
            <v>123.80110000000001</v>
          </cell>
          <cell r="BM14">
            <v>123.80110000000001</v>
          </cell>
          <cell r="BN14">
            <v>125.28100000000001</v>
          </cell>
          <cell r="BO14">
            <v>126.73260000000001</v>
          </cell>
          <cell r="BP14">
            <v>133.00640000000001</v>
          </cell>
          <cell r="BQ14">
            <v>136.5558</v>
          </cell>
          <cell r="BR14">
            <v>136.44829999999999</v>
          </cell>
          <cell r="BS14">
            <v>142.32859999999999</v>
          </cell>
          <cell r="BT14">
            <v>139.59460000000001</v>
          </cell>
          <cell r="BU14">
            <v>147.53049999999999</v>
          </cell>
          <cell r="BV14">
            <v>147.53049999999999</v>
          </cell>
          <cell r="BW14">
            <v>153.67250000000001</v>
          </cell>
        </row>
        <row r="15">
          <cell r="AL15">
            <v>99.999700000000004</v>
          </cell>
          <cell r="AM15">
            <v>98.530500000000004</v>
          </cell>
          <cell r="AN15">
            <v>97.945800000000006</v>
          </cell>
          <cell r="AO15">
            <v>100.3604</v>
          </cell>
          <cell r="AP15">
            <v>100.50709999999999</v>
          </cell>
          <cell r="AQ15">
            <v>98.465100000000007</v>
          </cell>
          <cell r="AR15">
            <v>98.29</v>
          </cell>
          <cell r="AS15">
            <v>94.19</v>
          </cell>
          <cell r="AT15">
            <v>100.88</v>
          </cell>
          <cell r="AU15">
            <v>100.97</v>
          </cell>
          <cell r="AV15">
            <v>102.33</v>
          </cell>
          <cell r="AW15">
            <v>111.74</v>
          </cell>
          <cell r="AX15">
            <v>108.27</v>
          </cell>
          <cell r="AY15">
            <v>106.15</v>
          </cell>
          <cell r="AZ15">
            <v>106.06</v>
          </cell>
          <cell r="BA15">
            <v>103.1953</v>
          </cell>
          <cell r="BB15">
            <v>102.22110000000001</v>
          </cell>
          <cell r="BC15">
            <v>103.1922</v>
          </cell>
          <cell r="BD15">
            <v>105.12439999999999</v>
          </cell>
          <cell r="BE15">
            <v>102.78789999999999</v>
          </cell>
          <cell r="BF15">
            <v>109.3573</v>
          </cell>
          <cell r="BG15">
            <v>104.5194</v>
          </cell>
          <cell r="BH15">
            <v>107.2693</v>
          </cell>
          <cell r="BI15">
            <v>111.36279999999999</v>
          </cell>
          <cell r="BJ15">
            <v>113.2099</v>
          </cell>
          <cell r="BK15">
            <v>112.4117</v>
          </cell>
          <cell r="BL15">
            <v>112.91800000000001</v>
          </cell>
          <cell r="BM15">
            <v>114.5675</v>
          </cell>
          <cell r="BN15">
            <v>116.25320000000001</v>
          </cell>
          <cell r="BO15">
            <v>113.64790000000001</v>
          </cell>
          <cell r="BP15">
            <v>115.57729999999999</v>
          </cell>
          <cell r="BQ15">
            <v>115.7649</v>
          </cell>
          <cell r="BR15">
            <v>115.05029999999999</v>
          </cell>
          <cell r="BS15">
            <v>115.9237</v>
          </cell>
          <cell r="BT15">
            <v>117.1682</v>
          </cell>
          <cell r="BU15">
            <v>117.15600000000001</v>
          </cell>
          <cell r="BV15">
            <v>115.4162</v>
          </cell>
          <cell r="BW15">
            <v>116.4247</v>
          </cell>
        </row>
        <row r="16">
          <cell r="AL16">
            <v>100.0001</v>
          </cell>
          <cell r="AM16">
            <v>100.0001</v>
          </cell>
          <cell r="AN16">
            <v>100.0164</v>
          </cell>
          <cell r="AO16">
            <v>100.0164</v>
          </cell>
          <cell r="AP16">
            <v>100.9008</v>
          </cell>
          <cell r="AQ16">
            <v>103.46599999999999</v>
          </cell>
          <cell r="AR16">
            <v>104.13</v>
          </cell>
          <cell r="AS16">
            <v>104.51</v>
          </cell>
          <cell r="AT16">
            <v>104.3</v>
          </cell>
          <cell r="AU16">
            <v>104.3</v>
          </cell>
          <cell r="AV16">
            <v>107.83</v>
          </cell>
          <cell r="AW16">
            <v>107.83</v>
          </cell>
          <cell r="AX16">
            <v>108.99</v>
          </cell>
          <cell r="AY16">
            <v>112.96</v>
          </cell>
          <cell r="AZ16">
            <v>112.92</v>
          </cell>
          <cell r="BA16">
            <v>112.9199</v>
          </cell>
          <cell r="BB16">
            <v>114.5377</v>
          </cell>
          <cell r="BC16">
            <v>115.7089</v>
          </cell>
          <cell r="BD16">
            <v>114.148</v>
          </cell>
          <cell r="BE16">
            <v>117.1061</v>
          </cell>
          <cell r="BF16">
            <v>119.97239999999999</v>
          </cell>
          <cell r="BG16">
            <v>111.0506</v>
          </cell>
          <cell r="BH16">
            <v>115.5566</v>
          </cell>
          <cell r="BI16">
            <v>116.4486</v>
          </cell>
          <cell r="BJ16">
            <v>120.2184</v>
          </cell>
          <cell r="BK16">
            <v>118.0698</v>
          </cell>
          <cell r="BL16">
            <v>118.15860000000001</v>
          </cell>
          <cell r="BM16">
            <v>120.1146</v>
          </cell>
          <cell r="BN16">
            <v>121.8814</v>
          </cell>
          <cell r="BO16">
            <v>122.21510000000001</v>
          </cell>
          <cell r="BP16">
            <v>127.5324</v>
          </cell>
          <cell r="BQ16">
            <v>131.39930000000001</v>
          </cell>
          <cell r="BR16">
            <v>133.97069999999999</v>
          </cell>
          <cell r="BS16">
            <v>139.6909</v>
          </cell>
          <cell r="BT16">
            <v>139.852</v>
          </cell>
          <cell r="BU16">
            <v>144.68209999999999</v>
          </cell>
          <cell r="BV16">
            <v>144.75040000000001</v>
          </cell>
          <cell r="BW16">
            <v>146.12809999999999</v>
          </cell>
        </row>
        <row r="17">
          <cell r="AL17">
            <v>100.0001</v>
          </cell>
          <cell r="AM17">
            <v>99.510199999999998</v>
          </cell>
          <cell r="AN17">
            <v>99.071299999999994</v>
          </cell>
          <cell r="AO17">
            <v>99.311099999999996</v>
          </cell>
          <cell r="AP17">
            <v>99.497</v>
          </cell>
          <cell r="AQ17">
            <v>98.870699999999999</v>
          </cell>
          <cell r="AR17">
            <v>99.31</v>
          </cell>
          <cell r="AS17">
            <v>98.27</v>
          </cell>
          <cell r="AT17">
            <v>98.91</v>
          </cell>
          <cell r="AU17">
            <v>98.86</v>
          </cell>
          <cell r="AV17">
            <v>101.2</v>
          </cell>
          <cell r="AW17">
            <v>100.69</v>
          </cell>
          <cell r="AX17">
            <v>101.82</v>
          </cell>
          <cell r="AY17">
            <v>102.53</v>
          </cell>
          <cell r="AZ17">
            <v>101.52</v>
          </cell>
          <cell r="BA17">
            <v>100.776</v>
          </cell>
          <cell r="BB17">
            <v>101.2323</v>
          </cell>
          <cell r="BC17">
            <v>101.3275</v>
          </cell>
          <cell r="BD17">
            <v>102.5569</v>
          </cell>
          <cell r="BE17">
            <v>102.6494</v>
          </cell>
          <cell r="BF17">
            <v>103.99590000000001</v>
          </cell>
          <cell r="BG17">
            <v>107.04430000000001</v>
          </cell>
          <cell r="BH17">
            <v>106.9182</v>
          </cell>
          <cell r="BI17">
            <v>109.77370000000001</v>
          </cell>
          <cell r="BJ17">
            <v>111.8584</v>
          </cell>
          <cell r="BK17">
            <v>112.75190000000001</v>
          </cell>
          <cell r="BL17">
            <v>115.58369999999999</v>
          </cell>
          <cell r="BM17">
            <v>114.40170000000001</v>
          </cell>
          <cell r="BN17">
            <v>114.41370000000001</v>
          </cell>
          <cell r="BO17">
            <v>113.164</v>
          </cell>
          <cell r="BP17">
            <v>113.41070000000001</v>
          </cell>
          <cell r="BQ17">
            <v>113.5069</v>
          </cell>
          <cell r="BR17">
            <v>119.3954</v>
          </cell>
          <cell r="BS17">
            <v>119.6687</v>
          </cell>
          <cell r="BT17">
            <v>121.6217</v>
          </cell>
          <cell r="BU17">
            <v>123.0258</v>
          </cell>
          <cell r="BV17">
            <v>124.5887</v>
          </cell>
          <cell r="BW17">
            <v>124.4353</v>
          </cell>
        </row>
        <row r="18">
          <cell r="AL18">
            <v>99.999899999999997</v>
          </cell>
          <cell r="AM18">
            <v>99.965699999999998</v>
          </cell>
          <cell r="AN18">
            <v>99.697999999999993</v>
          </cell>
          <cell r="AO18">
            <v>99.959100000000007</v>
          </cell>
          <cell r="AP18">
            <v>100.0829</v>
          </cell>
          <cell r="AQ18">
            <v>100.6861</v>
          </cell>
          <cell r="AR18">
            <v>100.69</v>
          </cell>
          <cell r="AS18">
            <v>100.83</v>
          </cell>
          <cell r="AT18">
            <v>100.9</v>
          </cell>
          <cell r="AU18">
            <v>100.86</v>
          </cell>
          <cell r="AV18">
            <v>100.38</v>
          </cell>
          <cell r="AW18">
            <v>100.59</v>
          </cell>
          <cell r="AX18">
            <v>101.67</v>
          </cell>
          <cell r="AY18">
            <v>102.58</v>
          </cell>
          <cell r="AZ18">
            <v>101.34</v>
          </cell>
          <cell r="BA18">
            <v>101.4246</v>
          </cell>
          <cell r="BB18">
            <v>101.5479</v>
          </cell>
          <cell r="BC18">
            <v>105.9308</v>
          </cell>
          <cell r="BD18">
            <v>106.4106</v>
          </cell>
          <cell r="BE18">
            <v>106.4325</v>
          </cell>
          <cell r="BF18">
            <v>108.5669</v>
          </cell>
          <cell r="BG18">
            <v>109.30719999999999</v>
          </cell>
          <cell r="BH18">
            <v>108.687</v>
          </cell>
          <cell r="BI18">
            <v>109.8212</v>
          </cell>
          <cell r="BJ18">
            <v>112.9281</v>
          </cell>
          <cell r="BK18">
            <v>113.22110000000001</v>
          </cell>
          <cell r="BL18">
            <v>113.44499999999999</v>
          </cell>
          <cell r="BM18">
            <v>114.5641</v>
          </cell>
          <cell r="BN18">
            <v>113.3263</v>
          </cell>
          <cell r="BO18">
            <v>114.4092</v>
          </cell>
          <cell r="BP18">
            <v>114.82170000000001</v>
          </cell>
          <cell r="BQ18">
            <v>116.7681</v>
          </cell>
          <cell r="BR18">
            <v>116.8583</v>
          </cell>
          <cell r="BS18">
            <v>116.92829999999999</v>
          </cell>
          <cell r="BT18">
            <v>116.63030000000001</v>
          </cell>
          <cell r="BU18">
            <v>117.1087</v>
          </cell>
          <cell r="BV18">
            <v>117.65819999999999</v>
          </cell>
          <cell r="BW18">
            <v>119.54089999999999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DFD60-8FC1-4B67-A069-9B3FAE97C8D3}">
  <sheetPr>
    <tabColor rgb="FF00B0F0"/>
  </sheetPr>
  <dimension ref="C2:T247"/>
  <sheetViews>
    <sheetView tabSelected="1" zoomScale="80" zoomScaleNormal="80" workbookViewId="0">
      <selection activeCell="C226" sqref="C226"/>
    </sheetView>
  </sheetViews>
  <sheetFormatPr defaultRowHeight="15" x14ac:dyDescent="0.2"/>
  <cols>
    <col min="1" max="1" width="9.140625" style="1"/>
    <col min="2" max="2" width="3.5703125" style="1" customWidth="1"/>
    <col min="3" max="3" width="42" style="1" customWidth="1"/>
    <col min="4" max="10" width="15.140625" style="1" customWidth="1"/>
    <col min="11" max="11" width="20.7109375" style="1" customWidth="1"/>
    <col min="12" max="14" width="15.140625" style="1" customWidth="1"/>
    <col min="15" max="15" width="16.85546875" style="1" customWidth="1"/>
    <col min="16" max="16" width="15.140625" style="1" customWidth="1"/>
    <col min="17" max="17" width="3.5703125" style="1" customWidth="1"/>
    <col min="18" max="18" width="9.140625" style="1"/>
    <col min="19" max="21" width="9.7109375" style="1" bestFit="1" customWidth="1"/>
    <col min="22" max="258" width="9.140625" style="1"/>
    <col min="259" max="259" width="42" style="1" customWidth="1"/>
    <col min="260" max="266" width="15.140625" style="1" customWidth="1"/>
    <col min="267" max="267" width="20.7109375" style="1" customWidth="1"/>
    <col min="268" max="270" width="15.140625" style="1" customWidth="1"/>
    <col min="271" max="271" width="16.85546875" style="1" customWidth="1"/>
    <col min="272" max="272" width="15.140625" style="1" customWidth="1"/>
    <col min="273" max="514" width="9.140625" style="1"/>
    <col min="515" max="515" width="42" style="1" customWidth="1"/>
    <col min="516" max="522" width="15.140625" style="1" customWidth="1"/>
    <col min="523" max="523" width="20.7109375" style="1" customWidth="1"/>
    <col min="524" max="526" width="15.140625" style="1" customWidth="1"/>
    <col min="527" max="527" width="16.85546875" style="1" customWidth="1"/>
    <col min="528" max="528" width="15.140625" style="1" customWidth="1"/>
    <col min="529" max="770" width="9.140625" style="1"/>
    <col min="771" max="771" width="42" style="1" customWidth="1"/>
    <col min="772" max="778" width="15.140625" style="1" customWidth="1"/>
    <col min="779" max="779" width="20.7109375" style="1" customWidth="1"/>
    <col min="780" max="782" width="15.140625" style="1" customWidth="1"/>
    <col min="783" max="783" width="16.85546875" style="1" customWidth="1"/>
    <col min="784" max="784" width="15.140625" style="1" customWidth="1"/>
    <col min="785" max="1026" width="9.140625" style="1"/>
    <col min="1027" max="1027" width="42" style="1" customWidth="1"/>
    <col min="1028" max="1034" width="15.140625" style="1" customWidth="1"/>
    <col min="1035" max="1035" width="20.7109375" style="1" customWidth="1"/>
    <col min="1036" max="1038" width="15.140625" style="1" customWidth="1"/>
    <col min="1039" max="1039" width="16.85546875" style="1" customWidth="1"/>
    <col min="1040" max="1040" width="15.140625" style="1" customWidth="1"/>
    <col min="1041" max="1282" width="9.140625" style="1"/>
    <col min="1283" max="1283" width="42" style="1" customWidth="1"/>
    <col min="1284" max="1290" width="15.140625" style="1" customWidth="1"/>
    <col min="1291" max="1291" width="20.7109375" style="1" customWidth="1"/>
    <col min="1292" max="1294" width="15.140625" style="1" customWidth="1"/>
    <col min="1295" max="1295" width="16.85546875" style="1" customWidth="1"/>
    <col min="1296" max="1296" width="15.140625" style="1" customWidth="1"/>
    <col min="1297" max="1538" width="9.140625" style="1"/>
    <col min="1539" max="1539" width="42" style="1" customWidth="1"/>
    <col min="1540" max="1546" width="15.140625" style="1" customWidth="1"/>
    <col min="1547" max="1547" width="20.7109375" style="1" customWidth="1"/>
    <col min="1548" max="1550" width="15.140625" style="1" customWidth="1"/>
    <col min="1551" max="1551" width="16.85546875" style="1" customWidth="1"/>
    <col min="1552" max="1552" width="15.140625" style="1" customWidth="1"/>
    <col min="1553" max="1794" width="9.140625" style="1"/>
    <col min="1795" max="1795" width="42" style="1" customWidth="1"/>
    <col min="1796" max="1802" width="15.140625" style="1" customWidth="1"/>
    <col min="1803" max="1803" width="20.7109375" style="1" customWidth="1"/>
    <col min="1804" max="1806" width="15.140625" style="1" customWidth="1"/>
    <col min="1807" max="1807" width="16.85546875" style="1" customWidth="1"/>
    <col min="1808" max="1808" width="15.140625" style="1" customWidth="1"/>
    <col min="1809" max="2050" width="9.140625" style="1"/>
    <col min="2051" max="2051" width="42" style="1" customWidth="1"/>
    <col min="2052" max="2058" width="15.140625" style="1" customWidth="1"/>
    <col min="2059" max="2059" width="20.7109375" style="1" customWidth="1"/>
    <col min="2060" max="2062" width="15.140625" style="1" customWidth="1"/>
    <col min="2063" max="2063" width="16.85546875" style="1" customWidth="1"/>
    <col min="2064" max="2064" width="15.140625" style="1" customWidth="1"/>
    <col min="2065" max="2306" width="9.140625" style="1"/>
    <col min="2307" max="2307" width="42" style="1" customWidth="1"/>
    <col min="2308" max="2314" width="15.140625" style="1" customWidth="1"/>
    <col min="2315" max="2315" width="20.7109375" style="1" customWidth="1"/>
    <col min="2316" max="2318" width="15.140625" style="1" customWidth="1"/>
    <col min="2319" max="2319" width="16.85546875" style="1" customWidth="1"/>
    <col min="2320" max="2320" width="15.140625" style="1" customWidth="1"/>
    <col min="2321" max="2562" width="9.140625" style="1"/>
    <col min="2563" max="2563" width="42" style="1" customWidth="1"/>
    <col min="2564" max="2570" width="15.140625" style="1" customWidth="1"/>
    <col min="2571" max="2571" width="20.7109375" style="1" customWidth="1"/>
    <col min="2572" max="2574" width="15.140625" style="1" customWidth="1"/>
    <col min="2575" max="2575" width="16.85546875" style="1" customWidth="1"/>
    <col min="2576" max="2576" width="15.140625" style="1" customWidth="1"/>
    <col min="2577" max="2818" width="9.140625" style="1"/>
    <col min="2819" max="2819" width="42" style="1" customWidth="1"/>
    <col min="2820" max="2826" width="15.140625" style="1" customWidth="1"/>
    <col min="2827" max="2827" width="20.7109375" style="1" customWidth="1"/>
    <col min="2828" max="2830" width="15.140625" style="1" customWidth="1"/>
    <col min="2831" max="2831" width="16.85546875" style="1" customWidth="1"/>
    <col min="2832" max="2832" width="15.140625" style="1" customWidth="1"/>
    <col min="2833" max="3074" width="9.140625" style="1"/>
    <col min="3075" max="3075" width="42" style="1" customWidth="1"/>
    <col min="3076" max="3082" width="15.140625" style="1" customWidth="1"/>
    <col min="3083" max="3083" width="20.7109375" style="1" customWidth="1"/>
    <col min="3084" max="3086" width="15.140625" style="1" customWidth="1"/>
    <col min="3087" max="3087" width="16.85546875" style="1" customWidth="1"/>
    <col min="3088" max="3088" width="15.140625" style="1" customWidth="1"/>
    <col min="3089" max="3330" width="9.140625" style="1"/>
    <col min="3331" max="3331" width="42" style="1" customWidth="1"/>
    <col min="3332" max="3338" width="15.140625" style="1" customWidth="1"/>
    <col min="3339" max="3339" width="20.7109375" style="1" customWidth="1"/>
    <col min="3340" max="3342" width="15.140625" style="1" customWidth="1"/>
    <col min="3343" max="3343" width="16.85546875" style="1" customWidth="1"/>
    <col min="3344" max="3344" width="15.140625" style="1" customWidth="1"/>
    <col min="3345" max="3586" width="9.140625" style="1"/>
    <col min="3587" max="3587" width="42" style="1" customWidth="1"/>
    <col min="3588" max="3594" width="15.140625" style="1" customWidth="1"/>
    <col min="3595" max="3595" width="20.7109375" style="1" customWidth="1"/>
    <col min="3596" max="3598" width="15.140625" style="1" customWidth="1"/>
    <col min="3599" max="3599" width="16.85546875" style="1" customWidth="1"/>
    <col min="3600" max="3600" width="15.140625" style="1" customWidth="1"/>
    <col min="3601" max="3842" width="9.140625" style="1"/>
    <col min="3843" max="3843" width="42" style="1" customWidth="1"/>
    <col min="3844" max="3850" width="15.140625" style="1" customWidth="1"/>
    <col min="3851" max="3851" width="20.7109375" style="1" customWidth="1"/>
    <col min="3852" max="3854" width="15.140625" style="1" customWidth="1"/>
    <col min="3855" max="3855" width="16.85546875" style="1" customWidth="1"/>
    <col min="3856" max="3856" width="15.140625" style="1" customWidth="1"/>
    <col min="3857" max="4098" width="9.140625" style="1"/>
    <col min="4099" max="4099" width="42" style="1" customWidth="1"/>
    <col min="4100" max="4106" width="15.140625" style="1" customWidth="1"/>
    <col min="4107" max="4107" width="20.7109375" style="1" customWidth="1"/>
    <col min="4108" max="4110" width="15.140625" style="1" customWidth="1"/>
    <col min="4111" max="4111" width="16.85546875" style="1" customWidth="1"/>
    <col min="4112" max="4112" width="15.140625" style="1" customWidth="1"/>
    <col min="4113" max="4354" width="9.140625" style="1"/>
    <col min="4355" max="4355" width="42" style="1" customWidth="1"/>
    <col min="4356" max="4362" width="15.140625" style="1" customWidth="1"/>
    <col min="4363" max="4363" width="20.7109375" style="1" customWidth="1"/>
    <col min="4364" max="4366" width="15.140625" style="1" customWidth="1"/>
    <col min="4367" max="4367" width="16.85546875" style="1" customWidth="1"/>
    <col min="4368" max="4368" width="15.140625" style="1" customWidth="1"/>
    <col min="4369" max="4610" width="9.140625" style="1"/>
    <col min="4611" max="4611" width="42" style="1" customWidth="1"/>
    <col min="4612" max="4618" width="15.140625" style="1" customWidth="1"/>
    <col min="4619" max="4619" width="20.7109375" style="1" customWidth="1"/>
    <col min="4620" max="4622" width="15.140625" style="1" customWidth="1"/>
    <col min="4623" max="4623" width="16.85546875" style="1" customWidth="1"/>
    <col min="4624" max="4624" width="15.140625" style="1" customWidth="1"/>
    <col min="4625" max="4866" width="9.140625" style="1"/>
    <col min="4867" max="4867" width="42" style="1" customWidth="1"/>
    <col min="4868" max="4874" width="15.140625" style="1" customWidth="1"/>
    <col min="4875" max="4875" width="20.7109375" style="1" customWidth="1"/>
    <col min="4876" max="4878" width="15.140625" style="1" customWidth="1"/>
    <col min="4879" max="4879" width="16.85546875" style="1" customWidth="1"/>
    <col min="4880" max="4880" width="15.140625" style="1" customWidth="1"/>
    <col min="4881" max="5122" width="9.140625" style="1"/>
    <col min="5123" max="5123" width="42" style="1" customWidth="1"/>
    <col min="5124" max="5130" width="15.140625" style="1" customWidth="1"/>
    <col min="5131" max="5131" width="20.7109375" style="1" customWidth="1"/>
    <col min="5132" max="5134" width="15.140625" style="1" customWidth="1"/>
    <col min="5135" max="5135" width="16.85546875" style="1" customWidth="1"/>
    <col min="5136" max="5136" width="15.140625" style="1" customWidth="1"/>
    <col min="5137" max="5378" width="9.140625" style="1"/>
    <col min="5379" max="5379" width="42" style="1" customWidth="1"/>
    <col min="5380" max="5386" width="15.140625" style="1" customWidth="1"/>
    <col min="5387" max="5387" width="20.7109375" style="1" customWidth="1"/>
    <col min="5388" max="5390" width="15.140625" style="1" customWidth="1"/>
    <col min="5391" max="5391" width="16.85546875" style="1" customWidth="1"/>
    <col min="5392" max="5392" width="15.140625" style="1" customWidth="1"/>
    <col min="5393" max="5634" width="9.140625" style="1"/>
    <col min="5635" max="5635" width="42" style="1" customWidth="1"/>
    <col min="5636" max="5642" width="15.140625" style="1" customWidth="1"/>
    <col min="5643" max="5643" width="20.7109375" style="1" customWidth="1"/>
    <col min="5644" max="5646" width="15.140625" style="1" customWidth="1"/>
    <col min="5647" max="5647" width="16.85546875" style="1" customWidth="1"/>
    <col min="5648" max="5648" width="15.140625" style="1" customWidth="1"/>
    <col min="5649" max="5890" width="9.140625" style="1"/>
    <col min="5891" max="5891" width="42" style="1" customWidth="1"/>
    <col min="5892" max="5898" width="15.140625" style="1" customWidth="1"/>
    <col min="5899" max="5899" width="20.7109375" style="1" customWidth="1"/>
    <col min="5900" max="5902" width="15.140625" style="1" customWidth="1"/>
    <col min="5903" max="5903" width="16.85546875" style="1" customWidth="1"/>
    <col min="5904" max="5904" width="15.140625" style="1" customWidth="1"/>
    <col min="5905" max="6146" width="9.140625" style="1"/>
    <col min="6147" max="6147" width="42" style="1" customWidth="1"/>
    <col min="6148" max="6154" width="15.140625" style="1" customWidth="1"/>
    <col min="6155" max="6155" width="20.7109375" style="1" customWidth="1"/>
    <col min="6156" max="6158" width="15.140625" style="1" customWidth="1"/>
    <col min="6159" max="6159" width="16.85546875" style="1" customWidth="1"/>
    <col min="6160" max="6160" width="15.140625" style="1" customWidth="1"/>
    <col min="6161" max="6402" width="9.140625" style="1"/>
    <col min="6403" max="6403" width="42" style="1" customWidth="1"/>
    <col min="6404" max="6410" width="15.140625" style="1" customWidth="1"/>
    <col min="6411" max="6411" width="20.7109375" style="1" customWidth="1"/>
    <col min="6412" max="6414" width="15.140625" style="1" customWidth="1"/>
    <col min="6415" max="6415" width="16.85546875" style="1" customWidth="1"/>
    <col min="6416" max="6416" width="15.140625" style="1" customWidth="1"/>
    <col min="6417" max="6658" width="9.140625" style="1"/>
    <col min="6659" max="6659" width="42" style="1" customWidth="1"/>
    <col min="6660" max="6666" width="15.140625" style="1" customWidth="1"/>
    <col min="6667" max="6667" width="20.7109375" style="1" customWidth="1"/>
    <col min="6668" max="6670" width="15.140625" style="1" customWidth="1"/>
    <col min="6671" max="6671" width="16.85546875" style="1" customWidth="1"/>
    <col min="6672" max="6672" width="15.140625" style="1" customWidth="1"/>
    <col min="6673" max="6914" width="9.140625" style="1"/>
    <col min="6915" max="6915" width="42" style="1" customWidth="1"/>
    <col min="6916" max="6922" width="15.140625" style="1" customWidth="1"/>
    <col min="6923" max="6923" width="20.7109375" style="1" customWidth="1"/>
    <col min="6924" max="6926" width="15.140625" style="1" customWidth="1"/>
    <col min="6927" max="6927" width="16.85546875" style="1" customWidth="1"/>
    <col min="6928" max="6928" width="15.140625" style="1" customWidth="1"/>
    <col min="6929" max="7170" width="9.140625" style="1"/>
    <col min="7171" max="7171" width="42" style="1" customWidth="1"/>
    <col min="7172" max="7178" width="15.140625" style="1" customWidth="1"/>
    <col min="7179" max="7179" width="20.7109375" style="1" customWidth="1"/>
    <col min="7180" max="7182" width="15.140625" style="1" customWidth="1"/>
    <col min="7183" max="7183" width="16.85546875" style="1" customWidth="1"/>
    <col min="7184" max="7184" width="15.140625" style="1" customWidth="1"/>
    <col min="7185" max="7426" width="9.140625" style="1"/>
    <col min="7427" max="7427" width="42" style="1" customWidth="1"/>
    <col min="7428" max="7434" width="15.140625" style="1" customWidth="1"/>
    <col min="7435" max="7435" width="20.7109375" style="1" customWidth="1"/>
    <col min="7436" max="7438" width="15.140625" style="1" customWidth="1"/>
    <col min="7439" max="7439" width="16.85546875" style="1" customWidth="1"/>
    <col min="7440" max="7440" width="15.140625" style="1" customWidth="1"/>
    <col min="7441" max="7682" width="9.140625" style="1"/>
    <col min="7683" max="7683" width="42" style="1" customWidth="1"/>
    <col min="7684" max="7690" width="15.140625" style="1" customWidth="1"/>
    <col min="7691" max="7691" width="20.7109375" style="1" customWidth="1"/>
    <col min="7692" max="7694" width="15.140625" style="1" customWidth="1"/>
    <col min="7695" max="7695" width="16.85546875" style="1" customWidth="1"/>
    <col min="7696" max="7696" width="15.140625" style="1" customWidth="1"/>
    <col min="7697" max="7938" width="9.140625" style="1"/>
    <col min="7939" max="7939" width="42" style="1" customWidth="1"/>
    <col min="7940" max="7946" width="15.140625" style="1" customWidth="1"/>
    <col min="7947" max="7947" width="20.7109375" style="1" customWidth="1"/>
    <col min="7948" max="7950" width="15.140625" style="1" customWidth="1"/>
    <col min="7951" max="7951" width="16.85546875" style="1" customWidth="1"/>
    <col min="7952" max="7952" width="15.140625" style="1" customWidth="1"/>
    <col min="7953" max="8194" width="9.140625" style="1"/>
    <col min="8195" max="8195" width="42" style="1" customWidth="1"/>
    <col min="8196" max="8202" width="15.140625" style="1" customWidth="1"/>
    <col min="8203" max="8203" width="20.7109375" style="1" customWidth="1"/>
    <col min="8204" max="8206" width="15.140625" style="1" customWidth="1"/>
    <col min="8207" max="8207" width="16.85546875" style="1" customWidth="1"/>
    <col min="8208" max="8208" width="15.140625" style="1" customWidth="1"/>
    <col min="8209" max="8450" width="9.140625" style="1"/>
    <col min="8451" max="8451" width="42" style="1" customWidth="1"/>
    <col min="8452" max="8458" width="15.140625" style="1" customWidth="1"/>
    <col min="8459" max="8459" width="20.7109375" style="1" customWidth="1"/>
    <col min="8460" max="8462" width="15.140625" style="1" customWidth="1"/>
    <col min="8463" max="8463" width="16.85546875" style="1" customWidth="1"/>
    <col min="8464" max="8464" width="15.140625" style="1" customWidth="1"/>
    <col min="8465" max="8706" width="9.140625" style="1"/>
    <col min="8707" max="8707" width="42" style="1" customWidth="1"/>
    <col min="8708" max="8714" width="15.140625" style="1" customWidth="1"/>
    <col min="8715" max="8715" width="20.7109375" style="1" customWidth="1"/>
    <col min="8716" max="8718" width="15.140625" style="1" customWidth="1"/>
    <col min="8719" max="8719" width="16.85546875" style="1" customWidth="1"/>
    <col min="8720" max="8720" width="15.140625" style="1" customWidth="1"/>
    <col min="8721" max="8962" width="9.140625" style="1"/>
    <col min="8963" max="8963" width="42" style="1" customWidth="1"/>
    <col min="8964" max="8970" width="15.140625" style="1" customWidth="1"/>
    <col min="8971" max="8971" width="20.7109375" style="1" customWidth="1"/>
    <col min="8972" max="8974" width="15.140625" style="1" customWidth="1"/>
    <col min="8975" max="8975" width="16.85546875" style="1" customWidth="1"/>
    <col min="8976" max="8976" width="15.140625" style="1" customWidth="1"/>
    <col min="8977" max="9218" width="9.140625" style="1"/>
    <col min="9219" max="9219" width="42" style="1" customWidth="1"/>
    <col min="9220" max="9226" width="15.140625" style="1" customWidth="1"/>
    <col min="9227" max="9227" width="20.7109375" style="1" customWidth="1"/>
    <col min="9228" max="9230" width="15.140625" style="1" customWidth="1"/>
    <col min="9231" max="9231" width="16.85546875" style="1" customWidth="1"/>
    <col min="9232" max="9232" width="15.140625" style="1" customWidth="1"/>
    <col min="9233" max="9474" width="9.140625" style="1"/>
    <col min="9475" max="9475" width="42" style="1" customWidth="1"/>
    <col min="9476" max="9482" width="15.140625" style="1" customWidth="1"/>
    <col min="9483" max="9483" width="20.7109375" style="1" customWidth="1"/>
    <col min="9484" max="9486" width="15.140625" style="1" customWidth="1"/>
    <col min="9487" max="9487" width="16.85546875" style="1" customWidth="1"/>
    <col min="9488" max="9488" width="15.140625" style="1" customWidth="1"/>
    <col min="9489" max="9730" width="9.140625" style="1"/>
    <col min="9731" max="9731" width="42" style="1" customWidth="1"/>
    <col min="9732" max="9738" width="15.140625" style="1" customWidth="1"/>
    <col min="9739" max="9739" width="20.7109375" style="1" customWidth="1"/>
    <col min="9740" max="9742" width="15.140625" style="1" customWidth="1"/>
    <col min="9743" max="9743" width="16.85546875" style="1" customWidth="1"/>
    <col min="9744" max="9744" width="15.140625" style="1" customWidth="1"/>
    <col min="9745" max="9986" width="9.140625" style="1"/>
    <col min="9987" max="9987" width="42" style="1" customWidth="1"/>
    <col min="9988" max="9994" width="15.140625" style="1" customWidth="1"/>
    <col min="9995" max="9995" width="20.7109375" style="1" customWidth="1"/>
    <col min="9996" max="9998" width="15.140625" style="1" customWidth="1"/>
    <col min="9999" max="9999" width="16.85546875" style="1" customWidth="1"/>
    <col min="10000" max="10000" width="15.140625" style="1" customWidth="1"/>
    <col min="10001" max="10242" width="9.140625" style="1"/>
    <col min="10243" max="10243" width="42" style="1" customWidth="1"/>
    <col min="10244" max="10250" width="15.140625" style="1" customWidth="1"/>
    <col min="10251" max="10251" width="20.7109375" style="1" customWidth="1"/>
    <col min="10252" max="10254" width="15.140625" style="1" customWidth="1"/>
    <col min="10255" max="10255" width="16.85546875" style="1" customWidth="1"/>
    <col min="10256" max="10256" width="15.140625" style="1" customWidth="1"/>
    <col min="10257" max="10498" width="9.140625" style="1"/>
    <col min="10499" max="10499" width="42" style="1" customWidth="1"/>
    <col min="10500" max="10506" width="15.140625" style="1" customWidth="1"/>
    <col min="10507" max="10507" width="20.7109375" style="1" customWidth="1"/>
    <col min="10508" max="10510" width="15.140625" style="1" customWidth="1"/>
    <col min="10511" max="10511" width="16.85546875" style="1" customWidth="1"/>
    <col min="10512" max="10512" width="15.140625" style="1" customWidth="1"/>
    <col min="10513" max="10754" width="9.140625" style="1"/>
    <col min="10755" max="10755" width="42" style="1" customWidth="1"/>
    <col min="10756" max="10762" width="15.140625" style="1" customWidth="1"/>
    <col min="10763" max="10763" width="20.7109375" style="1" customWidth="1"/>
    <col min="10764" max="10766" width="15.140625" style="1" customWidth="1"/>
    <col min="10767" max="10767" width="16.85546875" style="1" customWidth="1"/>
    <col min="10768" max="10768" width="15.140625" style="1" customWidth="1"/>
    <col min="10769" max="11010" width="9.140625" style="1"/>
    <col min="11011" max="11011" width="42" style="1" customWidth="1"/>
    <col min="11012" max="11018" width="15.140625" style="1" customWidth="1"/>
    <col min="11019" max="11019" width="20.7109375" style="1" customWidth="1"/>
    <col min="11020" max="11022" width="15.140625" style="1" customWidth="1"/>
    <col min="11023" max="11023" width="16.85546875" style="1" customWidth="1"/>
    <col min="11024" max="11024" width="15.140625" style="1" customWidth="1"/>
    <col min="11025" max="11266" width="9.140625" style="1"/>
    <col min="11267" max="11267" width="42" style="1" customWidth="1"/>
    <col min="11268" max="11274" width="15.140625" style="1" customWidth="1"/>
    <col min="11275" max="11275" width="20.7109375" style="1" customWidth="1"/>
    <col min="11276" max="11278" width="15.140625" style="1" customWidth="1"/>
    <col min="11279" max="11279" width="16.85546875" style="1" customWidth="1"/>
    <col min="11280" max="11280" width="15.140625" style="1" customWidth="1"/>
    <col min="11281" max="11522" width="9.140625" style="1"/>
    <col min="11523" max="11523" width="42" style="1" customWidth="1"/>
    <col min="11524" max="11530" width="15.140625" style="1" customWidth="1"/>
    <col min="11531" max="11531" width="20.7109375" style="1" customWidth="1"/>
    <col min="11532" max="11534" width="15.140625" style="1" customWidth="1"/>
    <col min="11535" max="11535" width="16.85546875" style="1" customWidth="1"/>
    <col min="11536" max="11536" width="15.140625" style="1" customWidth="1"/>
    <col min="11537" max="11778" width="9.140625" style="1"/>
    <col min="11779" max="11779" width="42" style="1" customWidth="1"/>
    <col min="11780" max="11786" width="15.140625" style="1" customWidth="1"/>
    <col min="11787" max="11787" width="20.7109375" style="1" customWidth="1"/>
    <col min="11788" max="11790" width="15.140625" style="1" customWidth="1"/>
    <col min="11791" max="11791" width="16.85546875" style="1" customWidth="1"/>
    <col min="11792" max="11792" width="15.140625" style="1" customWidth="1"/>
    <col min="11793" max="12034" width="9.140625" style="1"/>
    <col min="12035" max="12035" width="42" style="1" customWidth="1"/>
    <col min="12036" max="12042" width="15.140625" style="1" customWidth="1"/>
    <col min="12043" max="12043" width="20.7109375" style="1" customWidth="1"/>
    <col min="12044" max="12046" width="15.140625" style="1" customWidth="1"/>
    <col min="12047" max="12047" width="16.85546875" style="1" customWidth="1"/>
    <col min="12048" max="12048" width="15.140625" style="1" customWidth="1"/>
    <col min="12049" max="12290" width="9.140625" style="1"/>
    <col min="12291" max="12291" width="42" style="1" customWidth="1"/>
    <col min="12292" max="12298" width="15.140625" style="1" customWidth="1"/>
    <col min="12299" max="12299" width="20.7109375" style="1" customWidth="1"/>
    <col min="12300" max="12302" width="15.140625" style="1" customWidth="1"/>
    <col min="12303" max="12303" width="16.85546875" style="1" customWidth="1"/>
    <col min="12304" max="12304" width="15.140625" style="1" customWidth="1"/>
    <col min="12305" max="12546" width="9.140625" style="1"/>
    <col min="12547" max="12547" width="42" style="1" customWidth="1"/>
    <col min="12548" max="12554" width="15.140625" style="1" customWidth="1"/>
    <col min="12555" max="12555" width="20.7109375" style="1" customWidth="1"/>
    <col min="12556" max="12558" width="15.140625" style="1" customWidth="1"/>
    <col min="12559" max="12559" width="16.85546875" style="1" customWidth="1"/>
    <col min="12560" max="12560" width="15.140625" style="1" customWidth="1"/>
    <col min="12561" max="12802" width="9.140625" style="1"/>
    <col min="12803" max="12803" width="42" style="1" customWidth="1"/>
    <col min="12804" max="12810" width="15.140625" style="1" customWidth="1"/>
    <col min="12811" max="12811" width="20.7109375" style="1" customWidth="1"/>
    <col min="12812" max="12814" width="15.140625" style="1" customWidth="1"/>
    <col min="12815" max="12815" width="16.85546875" style="1" customWidth="1"/>
    <col min="12816" max="12816" width="15.140625" style="1" customWidth="1"/>
    <col min="12817" max="13058" width="9.140625" style="1"/>
    <col min="13059" max="13059" width="42" style="1" customWidth="1"/>
    <col min="13060" max="13066" width="15.140625" style="1" customWidth="1"/>
    <col min="13067" max="13067" width="20.7109375" style="1" customWidth="1"/>
    <col min="13068" max="13070" width="15.140625" style="1" customWidth="1"/>
    <col min="13071" max="13071" width="16.85546875" style="1" customWidth="1"/>
    <col min="13072" max="13072" width="15.140625" style="1" customWidth="1"/>
    <col min="13073" max="13314" width="9.140625" style="1"/>
    <col min="13315" max="13315" width="42" style="1" customWidth="1"/>
    <col min="13316" max="13322" width="15.140625" style="1" customWidth="1"/>
    <col min="13323" max="13323" width="20.7109375" style="1" customWidth="1"/>
    <col min="13324" max="13326" width="15.140625" style="1" customWidth="1"/>
    <col min="13327" max="13327" width="16.85546875" style="1" customWidth="1"/>
    <col min="13328" max="13328" width="15.140625" style="1" customWidth="1"/>
    <col min="13329" max="13570" width="9.140625" style="1"/>
    <col min="13571" max="13571" width="42" style="1" customWidth="1"/>
    <col min="13572" max="13578" width="15.140625" style="1" customWidth="1"/>
    <col min="13579" max="13579" width="20.7109375" style="1" customWidth="1"/>
    <col min="13580" max="13582" width="15.140625" style="1" customWidth="1"/>
    <col min="13583" max="13583" width="16.85546875" style="1" customWidth="1"/>
    <col min="13584" max="13584" width="15.140625" style="1" customWidth="1"/>
    <col min="13585" max="13826" width="9.140625" style="1"/>
    <col min="13827" max="13827" width="42" style="1" customWidth="1"/>
    <col min="13828" max="13834" width="15.140625" style="1" customWidth="1"/>
    <col min="13835" max="13835" width="20.7109375" style="1" customWidth="1"/>
    <col min="13836" max="13838" width="15.140625" style="1" customWidth="1"/>
    <col min="13839" max="13839" width="16.85546875" style="1" customWidth="1"/>
    <col min="13840" max="13840" width="15.140625" style="1" customWidth="1"/>
    <col min="13841" max="14082" width="9.140625" style="1"/>
    <col min="14083" max="14083" width="42" style="1" customWidth="1"/>
    <col min="14084" max="14090" width="15.140625" style="1" customWidth="1"/>
    <col min="14091" max="14091" width="20.7109375" style="1" customWidth="1"/>
    <col min="14092" max="14094" width="15.140625" style="1" customWidth="1"/>
    <col min="14095" max="14095" width="16.85546875" style="1" customWidth="1"/>
    <col min="14096" max="14096" width="15.140625" style="1" customWidth="1"/>
    <col min="14097" max="14338" width="9.140625" style="1"/>
    <col min="14339" max="14339" width="42" style="1" customWidth="1"/>
    <col min="14340" max="14346" width="15.140625" style="1" customWidth="1"/>
    <col min="14347" max="14347" width="20.7109375" style="1" customWidth="1"/>
    <col min="14348" max="14350" width="15.140625" style="1" customWidth="1"/>
    <col min="14351" max="14351" width="16.85546875" style="1" customWidth="1"/>
    <col min="14352" max="14352" width="15.140625" style="1" customWidth="1"/>
    <col min="14353" max="14594" width="9.140625" style="1"/>
    <col min="14595" max="14595" width="42" style="1" customWidth="1"/>
    <col min="14596" max="14602" width="15.140625" style="1" customWidth="1"/>
    <col min="14603" max="14603" width="20.7109375" style="1" customWidth="1"/>
    <col min="14604" max="14606" width="15.140625" style="1" customWidth="1"/>
    <col min="14607" max="14607" width="16.85546875" style="1" customWidth="1"/>
    <col min="14608" max="14608" width="15.140625" style="1" customWidth="1"/>
    <col min="14609" max="14850" width="9.140625" style="1"/>
    <col min="14851" max="14851" width="42" style="1" customWidth="1"/>
    <col min="14852" max="14858" width="15.140625" style="1" customWidth="1"/>
    <col min="14859" max="14859" width="20.7109375" style="1" customWidth="1"/>
    <col min="14860" max="14862" width="15.140625" style="1" customWidth="1"/>
    <col min="14863" max="14863" width="16.85546875" style="1" customWidth="1"/>
    <col min="14864" max="14864" width="15.140625" style="1" customWidth="1"/>
    <col min="14865" max="15106" width="9.140625" style="1"/>
    <col min="15107" max="15107" width="42" style="1" customWidth="1"/>
    <col min="15108" max="15114" width="15.140625" style="1" customWidth="1"/>
    <col min="15115" max="15115" width="20.7109375" style="1" customWidth="1"/>
    <col min="15116" max="15118" width="15.140625" style="1" customWidth="1"/>
    <col min="15119" max="15119" width="16.85546875" style="1" customWidth="1"/>
    <col min="15120" max="15120" width="15.140625" style="1" customWidth="1"/>
    <col min="15121" max="15362" width="9.140625" style="1"/>
    <col min="15363" max="15363" width="42" style="1" customWidth="1"/>
    <col min="15364" max="15370" width="15.140625" style="1" customWidth="1"/>
    <col min="15371" max="15371" width="20.7109375" style="1" customWidth="1"/>
    <col min="15372" max="15374" width="15.140625" style="1" customWidth="1"/>
    <col min="15375" max="15375" width="16.85546875" style="1" customWidth="1"/>
    <col min="15376" max="15376" width="15.140625" style="1" customWidth="1"/>
    <col min="15377" max="15618" width="9.140625" style="1"/>
    <col min="15619" max="15619" width="42" style="1" customWidth="1"/>
    <col min="15620" max="15626" width="15.140625" style="1" customWidth="1"/>
    <col min="15627" max="15627" width="20.7109375" style="1" customWidth="1"/>
    <col min="15628" max="15630" width="15.140625" style="1" customWidth="1"/>
    <col min="15631" max="15631" width="16.85546875" style="1" customWidth="1"/>
    <col min="15632" max="15632" width="15.140625" style="1" customWidth="1"/>
    <col min="15633" max="15874" width="9.140625" style="1"/>
    <col min="15875" max="15875" width="42" style="1" customWidth="1"/>
    <col min="15876" max="15882" width="15.140625" style="1" customWidth="1"/>
    <col min="15883" max="15883" width="20.7109375" style="1" customWidth="1"/>
    <col min="15884" max="15886" width="15.140625" style="1" customWidth="1"/>
    <col min="15887" max="15887" width="16.85546875" style="1" customWidth="1"/>
    <col min="15888" max="15888" width="15.140625" style="1" customWidth="1"/>
    <col min="15889" max="16130" width="9.140625" style="1"/>
    <col min="16131" max="16131" width="42" style="1" customWidth="1"/>
    <col min="16132" max="16138" width="15.140625" style="1" customWidth="1"/>
    <col min="16139" max="16139" width="20.7109375" style="1" customWidth="1"/>
    <col min="16140" max="16142" width="15.140625" style="1" customWidth="1"/>
    <col min="16143" max="16143" width="16.85546875" style="1" customWidth="1"/>
    <col min="16144" max="16144" width="15.140625" style="1" customWidth="1"/>
    <col min="16145" max="16384" width="9.140625" style="1"/>
  </cols>
  <sheetData>
    <row r="2" spans="3:16" ht="15.75" hidden="1" x14ac:dyDescent="0.25">
      <c r="C2" s="15" t="s">
        <v>28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3:16" ht="15.75" hidden="1" x14ac:dyDescent="0.25">
      <c r="C3" s="15" t="s">
        <v>29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3:16" ht="15.75" hidden="1" x14ac:dyDescent="0.25"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3:16" s="16" customFormat="1" ht="47.25" hidden="1" x14ac:dyDescent="0.25">
      <c r="C5" s="6" t="s">
        <v>20</v>
      </c>
      <c r="D5" s="9" t="s">
        <v>19</v>
      </c>
      <c r="E5" s="6" t="s">
        <v>18</v>
      </c>
      <c r="F5" s="6" t="s">
        <v>17</v>
      </c>
      <c r="G5" s="6" t="s">
        <v>16</v>
      </c>
      <c r="H5" s="6" t="s">
        <v>30</v>
      </c>
      <c r="I5" s="6" t="s">
        <v>14</v>
      </c>
      <c r="J5" s="6" t="s">
        <v>13</v>
      </c>
      <c r="K5" s="6" t="s">
        <v>12</v>
      </c>
      <c r="L5" s="6" t="s">
        <v>11</v>
      </c>
      <c r="M5" s="6" t="s">
        <v>10</v>
      </c>
      <c r="N5" s="6" t="s">
        <v>9</v>
      </c>
      <c r="O5" s="6" t="s">
        <v>8</v>
      </c>
      <c r="P5" s="6" t="s">
        <v>7</v>
      </c>
    </row>
    <row r="6" spans="3:16" ht="21.75" hidden="1" customHeight="1" x14ac:dyDescent="0.2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3:16" ht="15.75" hidden="1" x14ac:dyDescent="0.25">
      <c r="C7" s="5" t="s">
        <v>6</v>
      </c>
      <c r="D7" s="2">
        <v>79.599999999999994</v>
      </c>
      <c r="E7" s="2">
        <v>6.5</v>
      </c>
      <c r="F7" s="2">
        <v>34.299999999999997</v>
      </c>
      <c r="G7" s="2">
        <v>394.4</v>
      </c>
      <c r="H7" s="2">
        <v>56.4</v>
      </c>
      <c r="I7" s="2">
        <v>24.2</v>
      </c>
      <c r="J7" s="2">
        <v>96.1</v>
      </c>
      <c r="K7" s="2">
        <v>69.7</v>
      </c>
      <c r="L7" s="2">
        <v>40.5</v>
      </c>
      <c r="M7" s="2">
        <v>27.9</v>
      </c>
      <c r="N7" s="2">
        <v>40.200000000000003</v>
      </c>
      <c r="O7" s="2">
        <v>130.19999999999999</v>
      </c>
      <c r="P7" s="7">
        <v>1000</v>
      </c>
    </row>
    <row r="8" spans="3:16" hidden="1" x14ac:dyDescent="0.2"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3:16" ht="15.75" hidden="1" x14ac:dyDescent="0.25">
      <c r="C9" s="5">
        <v>2009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3:16" ht="15.75" hidden="1" x14ac:dyDescent="0.25">
      <c r="C10" s="10" t="s">
        <v>31</v>
      </c>
      <c r="D10" s="2">
        <f>'[1]Summary Table'!E11</f>
        <v>105.9115</v>
      </c>
      <c r="E10" s="2">
        <f>'[1]Summary Table'!E12</f>
        <v>104.38630000000001</v>
      </c>
      <c r="F10" s="2">
        <f>'[1]Summary Table'!E13</f>
        <v>102.414</v>
      </c>
      <c r="G10" s="2">
        <f>'[1]Summary Table'!E14</f>
        <v>96.158000000000001</v>
      </c>
      <c r="H10" s="2">
        <f>'[1]Summary Table'!E15</f>
        <v>101.7693</v>
      </c>
      <c r="I10" s="2">
        <f>'[1]Summary Table'!E16</f>
        <v>95.611900000000006</v>
      </c>
      <c r="J10" s="2">
        <f>'[1]Summary Table'!E17</f>
        <v>89.254800000000003</v>
      </c>
      <c r="K10" s="2">
        <f>'[1]Summary Table'!E18</f>
        <v>98.392799999999994</v>
      </c>
      <c r="L10" s="2">
        <f>'[1]Summary Table'!E19</f>
        <v>98.266599999999997</v>
      </c>
      <c r="M10" s="2">
        <f>'[1]Summary Table'!E20</f>
        <v>101.75700000000001</v>
      </c>
      <c r="N10" s="2">
        <f>'[1]Summary Table'!E21</f>
        <v>108.7539</v>
      </c>
      <c r="O10" s="2">
        <f>'[1]Summary Table'!E22</f>
        <v>104.0622</v>
      </c>
      <c r="P10" s="2">
        <f>'[1]Summary Table'!E8</f>
        <v>98.773300000000006</v>
      </c>
    </row>
    <row r="11" spans="3:16" ht="15.75" hidden="1" x14ac:dyDescent="0.25">
      <c r="C11" s="4" t="s">
        <v>4</v>
      </c>
      <c r="D11" s="2">
        <f>'[1]Summary Table'!F$11</f>
        <v>106.8527</v>
      </c>
      <c r="E11" s="2">
        <f>'[1]Summary Table'!$F12</f>
        <v>104.61960000000001</v>
      </c>
      <c r="F11" s="2">
        <f>'[1]Summary Table'!F$13</f>
        <v>102.3659</v>
      </c>
      <c r="G11" s="2">
        <f>'[1]Summary Table'!F$14</f>
        <v>95.217299999999994</v>
      </c>
      <c r="H11" s="2">
        <f>'[1]Summary Table'!F$15</f>
        <v>101.5886</v>
      </c>
      <c r="I11" s="2">
        <f>'[1]Summary Table'!F$16</f>
        <v>96.313500000000005</v>
      </c>
      <c r="J11" s="2">
        <f>'[1]Summary Table'!F$17</f>
        <v>90.773799999999994</v>
      </c>
      <c r="K11" s="2">
        <f>'[1]Summary Table'!F$18</f>
        <v>101.58320000000001</v>
      </c>
      <c r="L11" s="2">
        <f>'[1]Summary Table'!F$19</f>
        <v>98.464699999999993</v>
      </c>
      <c r="M11" s="2">
        <f>'[1]Summary Table'!F$20</f>
        <v>101.96299999999999</v>
      </c>
      <c r="N11" s="2">
        <f>'[1]Summary Table'!F$21</f>
        <v>107.133</v>
      </c>
      <c r="O11" s="2">
        <f>'[1]Summary Table'!F$22</f>
        <v>104.2899</v>
      </c>
      <c r="P11" s="2">
        <f>'[1]Summary Table'!F$8</f>
        <v>98.830299999999994</v>
      </c>
    </row>
    <row r="12" spans="3:16" ht="15.75" hidden="1" x14ac:dyDescent="0.25">
      <c r="C12" s="10" t="s">
        <v>32</v>
      </c>
      <c r="D12" s="2">
        <f>'[1]Summary Table'!G11</f>
        <v>105.57250000000001</v>
      </c>
      <c r="E12" s="2">
        <f>'[1]Summary Table'!G12</f>
        <v>104.09439999999999</v>
      </c>
      <c r="F12" s="2">
        <f>'[1]Summary Table'!G13</f>
        <v>100.27549999999999</v>
      </c>
      <c r="G12" s="2">
        <f>'[1]Summary Table'!G14</f>
        <v>94.862700000000004</v>
      </c>
      <c r="H12" s="2">
        <f>'[1]Summary Table'!G15</f>
        <v>100.9337</v>
      </c>
      <c r="I12" s="2">
        <f>'[1]Summary Table'!G$16</f>
        <v>97.240200000000002</v>
      </c>
      <c r="J12" s="2">
        <f>'[1]Summary Table'!G$17</f>
        <v>92.710499999999996</v>
      </c>
      <c r="K12" s="2">
        <f>'[1]Summary Table'!G$18</f>
        <v>99.476299999999995</v>
      </c>
      <c r="L12" s="2">
        <f>'[1]Summary Table'!G$19</f>
        <v>97.550600000000003</v>
      </c>
      <c r="M12" s="2">
        <f>'[1]Summary Table'!G$20</f>
        <v>103.52930000000001</v>
      </c>
      <c r="N12" s="2">
        <f>'[1]Summary Table'!G$21</f>
        <v>109.6782</v>
      </c>
      <c r="O12" s="2">
        <f>'[1]Summary Table'!G$22</f>
        <v>104.52589999999999</v>
      </c>
      <c r="P12" s="2">
        <f>'[1]Summary Table'!G$8</f>
        <v>98.678100000000001</v>
      </c>
    </row>
    <row r="13" spans="3:16" ht="15.75" hidden="1" x14ac:dyDescent="0.25">
      <c r="C13" s="10" t="s">
        <v>33</v>
      </c>
      <c r="D13" s="2">
        <f>'[1]Summary Table'!H$11</f>
        <v>105.0659</v>
      </c>
      <c r="E13" s="2">
        <f>'[1]Summary Table'!$H12</f>
        <v>104.7448</v>
      </c>
      <c r="F13" s="2">
        <f>'[1]Summary Table'!H$13</f>
        <v>99.851200000000006</v>
      </c>
      <c r="G13" s="2">
        <f>'[1]Summary Table'!H$14</f>
        <v>93.809200000000004</v>
      </c>
      <c r="H13" s="2">
        <f>'[1]Summary Table'!H$15</f>
        <v>100.5475</v>
      </c>
      <c r="I13" s="2">
        <f>'[1]Summary Table'!H$16</f>
        <v>97.129499999999993</v>
      </c>
      <c r="J13" s="2">
        <f>'[1]Summary Table'!H$17</f>
        <v>93.231099999999998</v>
      </c>
      <c r="K13" s="2">
        <f>'[1]Summary Table'!H$18</f>
        <v>102.7283</v>
      </c>
      <c r="L13" s="2">
        <f>'[1]Summary Table'!H$19</f>
        <v>96.674199999999999</v>
      </c>
      <c r="M13" s="2">
        <f>'[1]Summary Table'!H$20</f>
        <v>103.52930000000001</v>
      </c>
      <c r="N13" s="2">
        <f>'[1]Summary Table'!H$21</f>
        <v>109.2206</v>
      </c>
      <c r="O13" s="2">
        <f>'[1]Summary Table'!H$22</f>
        <v>103.11839999999999</v>
      </c>
      <c r="P13" s="2">
        <f>'[1]Summary Table'!H$8</f>
        <v>98.227099999999993</v>
      </c>
    </row>
    <row r="14" spans="3:16" hidden="1" x14ac:dyDescent="0.2"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3:16" ht="15.75" hidden="1" x14ac:dyDescent="0.25">
      <c r="C15" s="12" t="s">
        <v>34</v>
      </c>
      <c r="D15" s="2">
        <f>AVERAGE(D10:D13)</f>
        <v>105.85065</v>
      </c>
      <c r="E15" s="2">
        <f t="shared" ref="E15:O15" si="0">AVERAGE(E10:E13)</f>
        <v>104.461275</v>
      </c>
      <c r="F15" s="2">
        <f t="shared" si="0"/>
        <v>101.22664999999999</v>
      </c>
      <c r="G15" s="2">
        <f t="shared" si="0"/>
        <v>95.011799999999994</v>
      </c>
      <c r="H15" s="2">
        <f t="shared" si="0"/>
        <v>101.20977500000001</v>
      </c>
      <c r="I15" s="2">
        <f t="shared" si="0"/>
        <v>96.573775000000012</v>
      </c>
      <c r="J15" s="2">
        <f t="shared" si="0"/>
        <v>91.492549999999994</v>
      </c>
      <c r="K15" s="2">
        <f t="shared" si="0"/>
        <v>100.54514999999999</v>
      </c>
      <c r="L15" s="2">
        <f t="shared" si="0"/>
        <v>97.739024999999984</v>
      </c>
      <c r="M15" s="2">
        <f t="shared" si="0"/>
        <v>102.69465</v>
      </c>
      <c r="N15" s="2">
        <f t="shared" si="0"/>
        <v>108.696425</v>
      </c>
      <c r="O15" s="2">
        <f t="shared" si="0"/>
        <v>103.9991</v>
      </c>
      <c r="P15" s="2">
        <f>AVERAGE(P10:P13)</f>
        <v>98.627200000000002</v>
      </c>
    </row>
    <row r="16" spans="3:16" ht="15.75" hidden="1" x14ac:dyDescent="0.25">
      <c r="C16" s="1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3:16" ht="15.75" hidden="1" x14ac:dyDescent="0.25">
      <c r="C17" s="5">
        <v>2010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3:16" ht="15.75" hidden="1" x14ac:dyDescent="0.25">
      <c r="C18" s="10" t="s">
        <v>31</v>
      </c>
      <c r="D18" s="2">
        <f>'[1]Summary Table'!I$11</f>
        <v>107.50369999999999</v>
      </c>
      <c r="E18" s="2">
        <f>'[1]Summary Table'!$I12</f>
        <v>114.51860000000001</v>
      </c>
      <c r="F18" s="2">
        <f>'[1]Summary Table'!I$13</f>
        <v>99.803899999999999</v>
      </c>
      <c r="G18" s="2">
        <f>'[1]Summary Table'!I$14</f>
        <v>93.471299999999999</v>
      </c>
      <c r="H18" s="2">
        <f>'[1]Summary Table'!I$15</f>
        <v>100.7957</v>
      </c>
      <c r="I18" s="2">
        <f>'[1]Summary Table'!I$16</f>
        <v>97.399699999999996</v>
      </c>
      <c r="J18" s="2">
        <f>'[1]Summary Table'!I$17</f>
        <v>96.100499999999997</v>
      </c>
      <c r="K18" s="2">
        <f>'[1]Summary Table'!I$18</f>
        <v>102.79340000000001</v>
      </c>
      <c r="L18" s="2">
        <f>'[1]Summary Table'!I$19</f>
        <v>98.125600000000006</v>
      </c>
      <c r="M18" s="2">
        <f>'[1]Summary Table'!I$20</f>
        <v>103.54219999999999</v>
      </c>
      <c r="N18" s="2">
        <f>'[1]Summary Table'!I$21</f>
        <v>116.42230000000001</v>
      </c>
      <c r="O18" s="2">
        <f>'[1]Summary Table'!I$22</f>
        <v>104.1104</v>
      </c>
      <c r="P18" s="2">
        <f>'[1]Summary Table'!I$8</f>
        <v>99.127899999999997</v>
      </c>
    </row>
    <row r="19" spans="3:16" ht="15.75" hidden="1" x14ac:dyDescent="0.25">
      <c r="C19" s="4" t="s">
        <v>4</v>
      </c>
      <c r="D19" s="2">
        <f>'[1]Summary Table'!J$11</f>
        <v>110.6006</v>
      </c>
      <c r="E19" s="2">
        <f>'[1]Summary Table'!$J12</f>
        <v>115.3056</v>
      </c>
      <c r="F19" s="2">
        <f>'[1]Summary Table'!J$13</f>
        <v>102.0698</v>
      </c>
      <c r="G19" s="2">
        <f>'[1]Summary Table'!J$14</f>
        <v>93.090400000000002</v>
      </c>
      <c r="H19" s="2">
        <f>'[1]Summary Table'!J$15</f>
        <v>102.92149999999999</v>
      </c>
      <c r="I19" s="2">
        <f>'[1]Summary Table'!J$16</f>
        <v>97.716700000000003</v>
      </c>
      <c r="J19" s="2">
        <f>'[1]Summary Table'!J$17</f>
        <v>97.383300000000006</v>
      </c>
      <c r="K19" s="2">
        <f>'[1]Summary Table'!J$18</f>
        <v>102.73560000000001</v>
      </c>
      <c r="L19" s="2">
        <f>'[1]Summary Table'!J$19</f>
        <v>97.542000000000002</v>
      </c>
      <c r="M19" s="2">
        <f>'[1]Summary Table'!J$20</f>
        <v>103.54219999999999</v>
      </c>
      <c r="N19" s="2">
        <f>'[1]Summary Table'!J$21</f>
        <v>113.6464</v>
      </c>
      <c r="O19" s="2">
        <f>'[1]Summary Table'!J$22</f>
        <v>105.03619999999999</v>
      </c>
      <c r="P19" s="2">
        <f>'[1]Summary Table'!J$8</f>
        <v>99.538600000000002</v>
      </c>
    </row>
    <row r="20" spans="3:16" ht="15.75" hidden="1" x14ac:dyDescent="0.25">
      <c r="C20" s="10" t="s">
        <v>32</v>
      </c>
      <c r="D20" s="2">
        <f>'[1]Summary Table'!K$11</f>
        <v>109.2971</v>
      </c>
      <c r="E20" s="2">
        <f>'[1]Summary Table'!$K12</f>
        <v>115.6455</v>
      </c>
      <c r="F20" s="2">
        <f>'[1]Summary Table'!K$13</f>
        <v>101.1147</v>
      </c>
      <c r="G20" s="2">
        <f>'[1]Summary Table'!K$14</f>
        <v>89.141800000000003</v>
      </c>
      <c r="H20" s="2">
        <f>'[1]Summary Table'!K$15</f>
        <v>101.8447</v>
      </c>
      <c r="I20" s="2">
        <f>'[1]Summary Table'!K$16</f>
        <v>97.833299999999994</v>
      </c>
      <c r="J20" s="2">
        <f>'[1]Summary Table'!K$17</f>
        <v>100.458</v>
      </c>
      <c r="K20" s="2">
        <f>'[1]Summary Table'!K$18</f>
        <v>102.9141</v>
      </c>
      <c r="L20" s="2">
        <f>'[1]Summary Table'!K$19</f>
        <v>100.05329999999999</v>
      </c>
      <c r="M20" s="2">
        <f>'[1]Summary Table'!K$20</f>
        <v>105.4199</v>
      </c>
      <c r="N20" s="2">
        <f>'[1]Summary Table'!K$21</f>
        <v>113.4298</v>
      </c>
      <c r="O20" s="2">
        <f>'[1]Summary Table'!K$22</f>
        <v>106.3503</v>
      </c>
      <c r="P20" s="2">
        <f>'[1]Summary Table'!K$8</f>
        <v>98.413399999999996</v>
      </c>
    </row>
    <row r="21" spans="3:16" ht="15.75" hidden="1" x14ac:dyDescent="0.25">
      <c r="C21" s="10" t="s">
        <v>33</v>
      </c>
      <c r="D21" s="2">
        <f>'[1]Summary Table'!L$11</f>
        <v>108.61409999999999</v>
      </c>
      <c r="E21" s="2">
        <f>'[1]Summary Table'!$L12</f>
        <v>115.0587</v>
      </c>
      <c r="F21" s="2">
        <f>'[1]Summary Table'!L$13</f>
        <v>101.1016</v>
      </c>
      <c r="G21" s="2">
        <f>'[1]Summary Table'!L$14</f>
        <v>89.237099999999998</v>
      </c>
      <c r="H21" s="2">
        <f>'[1]Summary Table'!L$15</f>
        <v>101.6859</v>
      </c>
      <c r="I21" s="2">
        <f>'[1]Summary Table'!L$16</f>
        <v>97.800299999999993</v>
      </c>
      <c r="J21" s="2">
        <f>'[1]Summary Table'!L$17</f>
        <v>101.7632</v>
      </c>
      <c r="K21" s="2">
        <f>'[1]Summary Table'!L$18</f>
        <v>102.11660000000001</v>
      </c>
      <c r="L21" s="2">
        <f>'[1]Summary Table'!L$19</f>
        <v>99.748599999999996</v>
      </c>
      <c r="M21" s="2">
        <f>'[1]Summary Table'!L$20</f>
        <v>105.4199</v>
      </c>
      <c r="N21" s="2">
        <f>'[1]Summary Table'!L$21</f>
        <v>113.29170000000001</v>
      </c>
      <c r="O21" s="2">
        <f>'[1]Summary Table'!L$22</f>
        <v>107.1</v>
      </c>
      <c r="P21" s="2">
        <f>'[1]Summary Table'!L$8</f>
        <v>98.518299999999996</v>
      </c>
    </row>
    <row r="22" spans="3:16" ht="15.75" hidden="1" x14ac:dyDescent="0.25">
      <c r="C22" s="10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3:16" ht="15.75" hidden="1" x14ac:dyDescent="0.25">
      <c r="C23" s="12" t="s">
        <v>35</v>
      </c>
      <c r="D23" s="2">
        <f t="shared" ref="D23:P23" si="1">AVERAGE(D18:D21)</f>
        <v>109.00387499999999</v>
      </c>
      <c r="E23" s="2">
        <f t="shared" si="1"/>
        <v>115.13209999999999</v>
      </c>
      <c r="F23" s="2">
        <f t="shared" si="1"/>
        <v>101.02249999999999</v>
      </c>
      <c r="G23" s="2">
        <f t="shared" si="1"/>
        <v>91.235150000000004</v>
      </c>
      <c r="H23" s="2">
        <f t="shared" si="1"/>
        <v>101.81195</v>
      </c>
      <c r="I23" s="2">
        <f t="shared" si="1"/>
        <v>97.6875</v>
      </c>
      <c r="J23" s="2">
        <f t="shared" si="1"/>
        <v>98.926249999999996</v>
      </c>
      <c r="K23" s="2">
        <f t="shared" si="1"/>
        <v>102.63992500000001</v>
      </c>
      <c r="L23" s="2">
        <f t="shared" si="1"/>
        <v>98.867374999999996</v>
      </c>
      <c r="M23" s="2">
        <f t="shared" si="1"/>
        <v>104.48105</v>
      </c>
      <c r="N23" s="2">
        <f t="shared" si="1"/>
        <v>114.19755000000001</v>
      </c>
      <c r="O23" s="2">
        <f t="shared" si="1"/>
        <v>105.649225</v>
      </c>
      <c r="P23" s="2">
        <f t="shared" si="1"/>
        <v>98.899549999999991</v>
      </c>
    </row>
    <row r="24" spans="3:16" ht="15.75" hidden="1" x14ac:dyDescent="0.25">
      <c r="C24" s="6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3:16" ht="15.75" hidden="1" x14ac:dyDescent="0.25">
      <c r="C25" s="5">
        <v>2011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3:16" hidden="1" x14ac:dyDescent="0.2">
      <c r="C26" s="10" t="s">
        <v>31</v>
      </c>
      <c r="D26" s="11">
        <f>'[1]Summary Table'!M$11</f>
        <v>110.4332</v>
      </c>
      <c r="E26" s="11">
        <f>'[1]Summary Table'!M12</f>
        <v>115.0223</v>
      </c>
      <c r="F26" s="11">
        <f>'[1]Summary Table'!M13</f>
        <v>100.2333</v>
      </c>
      <c r="G26" s="11">
        <f>'[1]Summary Table'!$M14</f>
        <v>89.204400000000007</v>
      </c>
      <c r="H26" s="11">
        <f>'[1]Summary Table'!M15</f>
        <v>102.45740000000001</v>
      </c>
      <c r="I26" s="11">
        <f>'[1]Summary Table'!M16</f>
        <v>97.861699999999999</v>
      </c>
      <c r="J26" s="11">
        <f>'[1]Summary Table'!M17</f>
        <v>105.03319999999999</v>
      </c>
      <c r="K26" s="11">
        <f>'[1]Summary Table'!M18</f>
        <v>102.1152</v>
      </c>
      <c r="L26" s="11">
        <f>'[1]Summary Table'!M19</f>
        <v>99.490300000000005</v>
      </c>
      <c r="M26" s="11">
        <f>'[1]Summary Table'!M20</f>
        <v>105.4199</v>
      </c>
      <c r="N26" s="11">
        <f>'[1]Summary Table'!M21</f>
        <v>117.5391</v>
      </c>
      <c r="O26" s="11">
        <f>'[1]Summary Table'!M22</f>
        <v>107.1615</v>
      </c>
      <c r="P26" s="11">
        <f>'[1]Summary Table'!M8</f>
        <v>99.161199999999994</v>
      </c>
    </row>
    <row r="27" spans="3:16" hidden="1" x14ac:dyDescent="0.2">
      <c r="C27" s="4" t="s">
        <v>4</v>
      </c>
      <c r="D27" s="11">
        <f>'[1]Summary Table'!N$11</f>
        <v>112.3884</v>
      </c>
      <c r="E27" s="11">
        <f>'[1]Summary Table'!N$12</f>
        <v>115.6628</v>
      </c>
      <c r="F27" s="11">
        <f>'[1]Summary Table'!N$13</f>
        <v>100.9418</v>
      </c>
      <c r="G27" s="11">
        <f>'[1]Summary Table'!N$14</f>
        <v>90.4221</v>
      </c>
      <c r="H27" s="11">
        <f>'[1]Summary Table'!N$15</f>
        <v>102.1519</v>
      </c>
      <c r="I27" s="11">
        <f>'[1]Summary Table'!N$16</f>
        <v>99.099699999999999</v>
      </c>
      <c r="J27" s="11">
        <f>'[1]Summary Table'!N$17</f>
        <v>110.30200000000001</v>
      </c>
      <c r="K27" s="11">
        <f>'[1]Summary Table'!N$18</f>
        <v>105.3579</v>
      </c>
      <c r="L27" s="11">
        <f>'[1]Summary Table'!N$19</f>
        <v>99.424300000000002</v>
      </c>
      <c r="M27" s="11">
        <f>'[1]Summary Table'!N$20</f>
        <v>105.4199</v>
      </c>
      <c r="N27" s="11">
        <f>'[1]Summary Table'!N$21</f>
        <v>115.4507</v>
      </c>
      <c r="O27" s="11">
        <f>'[1]Summary Table'!N$22</f>
        <v>107.4109</v>
      </c>
      <c r="P27" s="11">
        <f>'[1]Summary Table'!N$8</f>
        <v>100.5164</v>
      </c>
    </row>
    <row r="28" spans="3:16" hidden="1" x14ac:dyDescent="0.2">
      <c r="C28" s="10" t="s">
        <v>32</v>
      </c>
      <c r="D28" s="11">
        <f>'[1]Summary Table'!O$11</f>
        <v>113.6251</v>
      </c>
      <c r="E28" s="11">
        <f>'[1]Summary Table'!O$12</f>
        <v>115.5419</v>
      </c>
      <c r="F28" s="11">
        <f>'[1]Summary Table'!O$13</f>
        <v>101.0279</v>
      </c>
      <c r="G28" s="11">
        <f>'[1]Summary Table'!O$14</f>
        <v>91.237799999999993</v>
      </c>
      <c r="H28" s="11">
        <f>'[1]Summary Table'!O$15</f>
        <v>103.4879</v>
      </c>
      <c r="I28" s="11">
        <f>'[1]Summary Table'!O$16</f>
        <v>98.907200000000003</v>
      </c>
      <c r="J28" s="11">
        <f>'[1]Summary Table'!O$17</f>
        <v>111.53489999999999</v>
      </c>
      <c r="K28" s="11">
        <f>'[1]Summary Table'!O$18</f>
        <v>104.14230000000001</v>
      </c>
      <c r="L28" s="11">
        <f>'[1]Summary Table'!O$19</f>
        <v>99.153800000000004</v>
      </c>
      <c r="M28" s="11">
        <f>'[1]Summary Table'!O$20</f>
        <v>105.4199</v>
      </c>
      <c r="N28" s="11">
        <f>'[1]Summary Table'!O$21</f>
        <v>115.7106</v>
      </c>
      <c r="O28" s="11">
        <f>'[1]Summary Table'!O$22</f>
        <v>105.5624</v>
      </c>
      <c r="P28" s="11">
        <f>'[1]Summary Table'!O$8</f>
        <v>100.8018</v>
      </c>
    </row>
    <row r="29" spans="3:16" hidden="1" x14ac:dyDescent="0.2">
      <c r="C29" s="10" t="s">
        <v>2</v>
      </c>
      <c r="D29" s="11">
        <f>'[1]Summary Table'!P$11</f>
        <v>114.74290000000001</v>
      </c>
      <c r="E29" s="11">
        <f>'[1]Summary Table'!P$12</f>
        <v>115.723</v>
      </c>
      <c r="F29" s="11">
        <f>'[1]Summary Table'!P$13</f>
        <v>102.2015</v>
      </c>
      <c r="G29" s="11">
        <f>'[1]Summary Table'!P$14</f>
        <v>90.145899999999997</v>
      </c>
      <c r="H29" s="11">
        <f>'[1]Summary Table'!P$15</f>
        <v>103.28879999999999</v>
      </c>
      <c r="I29" s="11">
        <f>'[1]Summary Table'!P$16</f>
        <v>98.9358</v>
      </c>
      <c r="J29" s="11">
        <f>'[1]Summary Table'!P$17</f>
        <v>110.663</v>
      </c>
      <c r="K29" s="11">
        <f>'[1]Summary Table'!P$18</f>
        <v>104.3728</v>
      </c>
      <c r="L29" s="11">
        <f>'[1]Summary Table'!P$19</f>
        <v>99.273399999999995</v>
      </c>
      <c r="M29" s="11">
        <f>'[1]Summary Table'!P$20</f>
        <v>105.4199</v>
      </c>
      <c r="N29" s="11">
        <f>'[1]Summary Table'!P$21</f>
        <v>112.75409999999999</v>
      </c>
      <c r="O29" s="11">
        <f>'[1]Summary Table'!P$22</f>
        <v>105.9706</v>
      </c>
      <c r="P29" s="11">
        <f>'[1]Summary Table'!P$8</f>
        <v>100.3622</v>
      </c>
    </row>
    <row r="30" spans="3:16" ht="15.75" hidden="1" x14ac:dyDescent="0.25">
      <c r="C30" s="10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3:16" ht="15.75" hidden="1" x14ac:dyDescent="0.25">
      <c r="C31" s="12" t="s">
        <v>36</v>
      </c>
      <c r="D31" s="2">
        <f t="shared" ref="D31:P31" si="2">AVERAGE(D26:D29)</f>
        <v>112.7974</v>
      </c>
      <c r="E31" s="2">
        <f t="shared" si="2"/>
        <v>115.4875</v>
      </c>
      <c r="F31" s="2">
        <f t="shared" si="2"/>
        <v>101.101125</v>
      </c>
      <c r="G31" s="2">
        <f t="shared" si="2"/>
        <v>90.252549999999999</v>
      </c>
      <c r="H31" s="2">
        <f t="shared" si="2"/>
        <v>102.84650000000001</v>
      </c>
      <c r="I31" s="2">
        <f t="shared" si="2"/>
        <v>98.701099999999997</v>
      </c>
      <c r="J31" s="2">
        <f t="shared" si="2"/>
        <v>109.383275</v>
      </c>
      <c r="K31" s="2">
        <f t="shared" si="2"/>
        <v>103.99705</v>
      </c>
      <c r="L31" s="2">
        <f t="shared" si="2"/>
        <v>99.335449999999994</v>
      </c>
      <c r="M31" s="2">
        <f t="shared" si="2"/>
        <v>105.4199</v>
      </c>
      <c r="N31" s="2">
        <f t="shared" si="2"/>
        <v>115.363625</v>
      </c>
      <c r="O31" s="2">
        <f t="shared" si="2"/>
        <v>106.52635000000001</v>
      </c>
      <c r="P31" s="2">
        <f t="shared" si="2"/>
        <v>100.21039999999999</v>
      </c>
    </row>
    <row r="32" spans="3:16" ht="15.75" hidden="1" x14ac:dyDescent="0.25">
      <c r="C32" s="10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3:16" ht="15.75" hidden="1" x14ac:dyDescent="0.25">
      <c r="C33" s="5">
        <v>2012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3:16" hidden="1" x14ac:dyDescent="0.2">
      <c r="C34" s="10" t="s">
        <v>31</v>
      </c>
      <c r="D34" s="11">
        <f>'[1]Summary Table'!Q$11</f>
        <v>116.2604</v>
      </c>
      <c r="E34" s="11">
        <f>'[1]Summary Table'!Q$12</f>
        <v>115.6007</v>
      </c>
      <c r="F34" s="11">
        <f>'[1]Summary Table'!Q$13</f>
        <v>103.8091</v>
      </c>
      <c r="G34" s="11">
        <f>'[1]Summary Table'!Q$14</f>
        <v>89.964299999999994</v>
      </c>
      <c r="H34" s="11">
        <f>'[1]Summary Table'!Q$15</f>
        <v>102.9448</v>
      </c>
      <c r="I34" s="11">
        <f>'[1]Summary Table'!Q$16</f>
        <v>100.535</v>
      </c>
      <c r="J34" s="11">
        <f>'[1]Summary Table'!Q$17</f>
        <v>111.8034</v>
      </c>
      <c r="K34" s="11">
        <f>'[1]Summary Table'!Q$18</f>
        <v>104.3728</v>
      </c>
      <c r="L34" s="11">
        <f>'[1]Summary Table'!Q$19</f>
        <v>98.061499999999995</v>
      </c>
      <c r="M34" s="11">
        <f>'[1]Summary Table'!Q$20</f>
        <v>105.4199</v>
      </c>
      <c r="N34" s="11">
        <f>'[1]Summary Table'!Q$21</f>
        <v>117.8468</v>
      </c>
      <c r="O34" s="11">
        <f>'[1]Summary Table'!Q$22</f>
        <v>107.28440000000001</v>
      </c>
      <c r="P34" s="11">
        <f>'[1]Summary Table'!Q$8</f>
        <v>100.92100000000001</v>
      </c>
    </row>
    <row r="35" spans="3:16" hidden="1" x14ac:dyDescent="0.2">
      <c r="C35" s="4" t="s">
        <v>4</v>
      </c>
      <c r="D35" s="11">
        <f>'[1]Summary Table'!R$11</f>
        <v>116.70180000000001</v>
      </c>
      <c r="E35" s="11">
        <f>'[1]Summary Table'!R$12</f>
        <v>116.16800000000001</v>
      </c>
      <c r="F35" s="11">
        <f>'[1]Summary Table'!R$13</f>
        <v>106.4384</v>
      </c>
      <c r="G35" s="11">
        <f>'[1]Summary Table'!R$14</f>
        <v>90.535700000000006</v>
      </c>
      <c r="H35" s="11">
        <f>'[1]Summary Table'!R$15</f>
        <v>103.1009</v>
      </c>
      <c r="I35" s="11">
        <f>'[1]Summary Table'!R$16</f>
        <v>100.4353</v>
      </c>
      <c r="J35" s="11">
        <f>'[1]Summary Table'!R$17</f>
        <v>114.00620000000001</v>
      </c>
      <c r="K35" s="11">
        <f>'[1]Summary Table'!R$18</f>
        <v>103.5877</v>
      </c>
      <c r="L35" s="11">
        <f>'[1]Summary Table'!R$19</f>
        <v>98.643000000000001</v>
      </c>
      <c r="M35" s="11">
        <f>'[1]Summary Table'!R$20</f>
        <v>105.4199</v>
      </c>
      <c r="N35" s="11">
        <f>'[1]Summary Table'!R$21</f>
        <v>114.5421</v>
      </c>
      <c r="O35" s="11">
        <f>'[1]Summary Table'!R$22</f>
        <v>107.7441</v>
      </c>
      <c r="P35" s="11">
        <f>'[1]Summary Table'!R$8</f>
        <v>101.38930000000001</v>
      </c>
    </row>
    <row r="36" spans="3:16" hidden="1" x14ac:dyDescent="0.2">
      <c r="C36" s="4" t="s">
        <v>3</v>
      </c>
      <c r="D36" s="11">
        <f>'[1]Summary Table'!S$11</f>
        <v>118.3468</v>
      </c>
      <c r="E36" s="11">
        <f>'[1]Summary Table'!S$12</f>
        <v>116.212</v>
      </c>
      <c r="F36" s="11">
        <f>'[1]Summary Table'!S$13</f>
        <v>110.0441</v>
      </c>
      <c r="G36" s="11">
        <f>'[1]Summary Table'!S$14</f>
        <v>89.6524</v>
      </c>
      <c r="H36" s="11">
        <f>'[1]Summary Table'!S$15</f>
        <v>104.5667</v>
      </c>
      <c r="I36" s="11">
        <f>'[1]Summary Table'!S$16</f>
        <v>101.8078</v>
      </c>
      <c r="J36" s="11">
        <f>'[1]Summary Table'!S$17</f>
        <v>110.37860000000001</v>
      </c>
      <c r="K36" s="11">
        <f>'[1]Summary Table'!S$18</f>
        <v>103.5916</v>
      </c>
      <c r="L36" s="11">
        <f>'[1]Summary Table'!S$19</f>
        <v>96.900599999999997</v>
      </c>
      <c r="M36" s="11">
        <f>'[1]Summary Table'!S$20</f>
        <v>106.4318</v>
      </c>
      <c r="N36" s="11">
        <f>'[1]Summary Table'!S$21</f>
        <v>107.9592</v>
      </c>
      <c r="O36" s="11">
        <f>'[1]Summary Table'!S$22</f>
        <v>108.2831</v>
      </c>
      <c r="P36" s="11">
        <f>'[1]Summary Table'!S$8</f>
        <v>100.8263</v>
      </c>
    </row>
    <row r="37" spans="3:16" hidden="1" x14ac:dyDescent="0.2">
      <c r="C37" s="4" t="s">
        <v>2</v>
      </c>
      <c r="D37" s="11">
        <f>'[1]Summary Table'!T$11</f>
        <v>119.02370000000001</v>
      </c>
      <c r="E37" s="11">
        <f>'[1]Summary Table'!T$12</f>
        <v>131.5565</v>
      </c>
      <c r="F37" s="11">
        <f>'[1]Summary Table'!T$13</f>
        <v>110.6478</v>
      </c>
      <c r="G37" s="11">
        <f>'[1]Summary Table'!T$14</f>
        <v>91.467600000000004</v>
      </c>
      <c r="H37" s="11">
        <f>'[1]Summary Table'!T$15</f>
        <v>104.2718</v>
      </c>
      <c r="I37" s="11">
        <f>'[1]Summary Table'!T$16</f>
        <v>101.8918</v>
      </c>
      <c r="J37" s="11">
        <f>'[1]Summary Table'!T$17</f>
        <v>114.23180000000001</v>
      </c>
      <c r="K37" s="11">
        <f>'[1]Summary Table'!T$18</f>
        <v>103.9795</v>
      </c>
      <c r="L37" s="11">
        <f>'[1]Summary Table'!T$19</f>
        <v>96.412199999999999</v>
      </c>
      <c r="M37" s="11">
        <f>'[1]Summary Table'!T$20</f>
        <v>106.4318</v>
      </c>
      <c r="N37" s="11">
        <f>'[1]Summary Table'!T$21</f>
        <v>110.06740000000001</v>
      </c>
      <c r="O37" s="11">
        <f>'[1]Summary Table'!T$22</f>
        <v>110.6373</v>
      </c>
      <c r="P37" s="11">
        <f>'[1]Summary Table'!T$8</f>
        <v>102.4708</v>
      </c>
    </row>
    <row r="38" spans="3:16" ht="15.75" hidden="1" x14ac:dyDescent="0.25">
      <c r="C38" s="10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3:16" ht="15.75" hidden="1" x14ac:dyDescent="0.25">
      <c r="C39" s="12" t="s">
        <v>37</v>
      </c>
      <c r="D39" s="2">
        <f t="shared" ref="D39:P39" si="3">AVERAGE(D34:D37)</f>
        <v>117.583175</v>
      </c>
      <c r="E39" s="2">
        <f t="shared" si="3"/>
        <v>119.8843</v>
      </c>
      <c r="F39" s="2">
        <f t="shared" si="3"/>
        <v>107.73485000000001</v>
      </c>
      <c r="G39" s="2">
        <f t="shared" si="3"/>
        <v>90.405000000000001</v>
      </c>
      <c r="H39" s="2">
        <f t="shared" si="3"/>
        <v>103.72104999999999</v>
      </c>
      <c r="I39" s="2">
        <f t="shared" si="3"/>
        <v>101.167475</v>
      </c>
      <c r="J39" s="2">
        <f t="shared" si="3"/>
        <v>112.605</v>
      </c>
      <c r="K39" s="2">
        <f t="shared" si="3"/>
        <v>103.88290000000001</v>
      </c>
      <c r="L39" s="2">
        <f t="shared" si="3"/>
        <v>97.504324999999994</v>
      </c>
      <c r="M39" s="2">
        <f t="shared" si="3"/>
        <v>105.92585</v>
      </c>
      <c r="N39" s="2">
        <f t="shared" si="3"/>
        <v>112.603875</v>
      </c>
      <c r="O39" s="2">
        <f t="shared" si="3"/>
        <v>108.487225</v>
      </c>
      <c r="P39" s="2">
        <f t="shared" si="3"/>
        <v>101.40185000000001</v>
      </c>
    </row>
    <row r="40" spans="3:16" ht="15.75" hidden="1" x14ac:dyDescent="0.25">
      <c r="C40" s="10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3:16" ht="15.75" hidden="1" x14ac:dyDescent="0.25">
      <c r="C41" s="12">
        <v>2013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3:16" hidden="1" x14ac:dyDescent="0.2">
      <c r="C42" s="4" t="s">
        <v>5</v>
      </c>
      <c r="D42" s="11">
        <f>'[1]Summary Table'!U$11</f>
        <v>120.06140000000001</v>
      </c>
      <c r="E42" s="11">
        <f>'[1]Summary Table'!U$12</f>
        <v>131.80719999999999</v>
      </c>
      <c r="F42" s="11">
        <f>'[1]Summary Table'!U$13</f>
        <v>112.46339999999999</v>
      </c>
      <c r="G42" s="11">
        <f>'[1]Summary Table'!U$14</f>
        <v>89.394999999999996</v>
      </c>
      <c r="H42" s="11">
        <f>'[1]Summary Table'!U$15</f>
        <v>110.17700000000001</v>
      </c>
      <c r="I42" s="11">
        <f>'[1]Summary Table'!U$16</f>
        <v>102.131</v>
      </c>
      <c r="J42" s="11">
        <f>'[1]Summary Table'!U$17</f>
        <v>113.075</v>
      </c>
      <c r="K42" s="11">
        <f>'[1]Summary Table'!U$18</f>
        <v>104.02460000000001</v>
      </c>
      <c r="L42" s="11">
        <f>'[1]Summary Table'!U$19</f>
        <v>96.577399999999997</v>
      </c>
      <c r="M42" s="11">
        <f>'[1]Summary Table'!U$20</f>
        <v>106.4318</v>
      </c>
      <c r="N42" s="11">
        <f>'[1]Summary Table'!U$21</f>
        <v>116.94580000000001</v>
      </c>
      <c r="O42" s="11">
        <f>'[1]Summary Table'!U$22</f>
        <v>110.8364</v>
      </c>
      <c r="P42" s="11">
        <f>'[1]Summary Table'!U$8</f>
        <v>102.3394</v>
      </c>
    </row>
    <row r="43" spans="3:16" hidden="1" x14ac:dyDescent="0.2">
      <c r="C43" s="4" t="s">
        <v>4</v>
      </c>
      <c r="D43" s="11">
        <f>'[1]Summary Table'!V$11</f>
        <v>120.9721</v>
      </c>
      <c r="E43" s="11">
        <f>'[1]Summary Table'!V$12</f>
        <v>131.58750000000001</v>
      </c>
      <c r="F43" s="11">
        <f>'[1]Summary Table'!V$13</f>
        <v>111.1756</v>
      </c>
      <c r="G43" s="11">
        <f>'[1]Summary Table'!V$14</f>
        <v>90.179000000000002</v>
      </c>
      <c r="H43" s="11">
        <f>'[1]Summary Table'!V$15</f>
        <v>109.80670000000001</v>
      </c>
      <c r="I43" s="11">
        <f>'[1]Summary Table'!V$16</f>
        <v>102.06699999999999</v>
      </c>
      <c r="J43" s="11">
        <f>'[1]Summary Table'!V$17</f>
        <v>114.4255</v>
      </c>
      <c r="K43" s="11">
        <f>'[1]Summary Table'!V$18</f>
        <v>104.90689999999999</v>
      </c>
      <c r="L43" s="11">
        <f>'[1]Summary Table'!V$19</f>
        <v>96.637699999999995</v>
      </c>
      <c r="M43" s="11">
        <f>'[1]Summary Table'!V$20</f>
        <v>110.6446</v>
      </c>
      <c r="N43" s="11">
        <f>'[1]Summary Table'!V$21</f>
        <v>109.68170000000001</v>
      </c>
      <c r="O43" s="11">
        <f>'[1]Summary Table'!V$22</f>
        <v>122.2754</v>
      </c>
      <c r="P43" s="11">
        <f>'[1]Summary Table'!V$8</f>
        <v>104.16160000000001</v>
      </c>
    </row>
    <row r="44" spans="3:16" hidden="1" x14ac:dyDescent="0.2">
      <c r="C44" s="4" t="s">
        <v>3</v>
      </c>
      <c r="D44" s="11">
        <f>'[1]Summary Table'!W$11</f>
        <v>121.8622</v>
      </c>
      <c r="E44" s="11">
        <f>'[1]Summary Table'!W$12</f>
        <v>131.51560000000001</v>
      </c>
      <c r="F44" s="11">
        <f>'[1]Summary Table'!W$13</f>
        <v>114.4667</v>
      </c>
      <c r="G44" s="11">
        <f>'[1]Summary Table'!W$14</f>
        <v>88.353099999999998</v>
      </c>
      <c r="H44" s="11">
        <f>'[1]Summary Table'!W$15</f>
        <v>109.9588</v>
      </c>
      <c r="I44" s="11">
        <f>'[1]Summary Table'!W$16</f>
        <v>102.3616</v>
      </c>
      <c r="J44" s="11">
        <f>'[1]Summary Table'!W$17</f>
        <v>115.34990000000001</v>
      </c>
      <c r="K44" s="11">
        <f>'[1]Summary Table'!W$18</f>
        <v>104.837</v>
      </c>
      <c r="L44" s="11">
        <f>'[1]Summary Table'!W$19</f>
        <v>96.820400000000006</v>
      </c>
      <c r="M44" s="11">
        <f>'[1]Summary Table'!W$20</f>
        <v>113.01690000000001</v>
      </c>
      <c r="N44" s="11">
        <f>'[1]Summary Table'!W$21</f>
        <v>116.1298</v>
      </c>
      <c r="O44" s="11">
        <f>'[1]Summary Table'!W$22</f>
        <v>119.1694</v>
      </c>
      <c r="P44" s="11">
        <f>'[1]Summary Table'!W$8</f>
        <v>103.6525</v>
      </c>
    </row>
    <row r="45" spans="3:16" hidden="1" x14ac:dyDescent="0.2">
      <c r="C45" s="4" t="s">
        <v>2</v>
      </c>
      <c r="D45" s="11">
        <f>'[1]Summary Table'!X$11</f>
        <v>122.65349999999999</v>
      </c>
      <c r="E45" s="11">
        <f>'[1]Summary Table'!X$12</f>
        <v>131.60679999999999</v>
      </c>
      <c r="F45" s="11">
        <f>'[1]Summary Table'!X$13</f>
        <v>113.3205</v>
      </c>
      <c r="G45" s="11">
        <f>'[1]Summary Table'!X$14</f>
        <v>88.8095</v>
      </c>
      <c r="H45" s="11">
        <f>'[1]Summary Table'!X$15</f>
        <v>110.4169</v>
      </c>
      <c r="I45" s="11">
        <f>'[1]Summary Table'!X$16</f>
        <v>101.8382</v>
      </c>
      <c r="J45" s="11">
        <f>'[1]Summary Table'!X$17</f>
        <v>117.8302</v>
      </c>
      <c r="K45" s="11">
        <f>'[1]Summary Table'!X$18</f>
        <v>104.7389</v>
      </c>
      <c r="L45" s="11">
        <f>'[1]Summary Table'!X$19</f>
        <v>96.146100000000004</v>
      </c>
      <c r="M45" s="11">
        <f>'[1]Summary Table'!X$20</f>
        <v>113.01690000000001</v>
      </c>
      <c r="N45" s="11">
        <f>'[1]Summary Table'!X$21</f>
        <v>121.87609999999999</v>
      </c>
      <c r="O45" s="11">
        <f>'[1]Summary Table'!X$22</f>
        <v>118.4974</v>
      </c>
      <c r="P45" s="11">
        <f>'[1]Summary Table'!X$8</f>
        <v>104.2175</v>
      </c>
    </row>
    <row r="46" spans="3:16" ht="15.75" hidden="1" x14ac:dyDescent="0.25">
      <c r="C46" s="10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3:16" ht="15.75" hidden="1" x14ac:dyDescent="0.25">
      <c r="C47" s="12" t="s">
        <v>38</v>
      </c>
      <c r="D47" s="2">
        <f>AVERAGE(D42:D45)</f>
        <v>121.38730000000001</v>
      </c>
      <c r="E47" s="2">
        <f>AVERAGE(E42:E45)</f>
        <v>131.62927500000001</v>
      </c>
      <c r="F47" s="2">
        <f t="shared" ref="F47:P47" si="4">AVERAGE(F42:F45)</f>
        <v>112.85655</v>
      </c>
      <c r="G47" s="2">
        <f t="shared" si="4"/>
        <v>89.184150000000002</v>
      </c>
      <c r="H47" s="2">
        <f t="shared" si="4"/>
        <v>110.08985</v>
      </c>
      <c r="I47" s="2">
        <f t="shared" si="4"/>
        <v>102.09944999999999</v>
      </c>
      <c r="J47" s="2">
        <f t="shared" si="4"/>
        <v>115.17014999999999</v>
      </c>
      <c r="K47" s="2">
        <f t="shared" si="4"/>
        <v>104.62685</v>
      </c>
      <c r="L47" s="2">
        <f t="shared" si="4"/>
        <v>96.545400000000001</v>
      </c>
      <c r="M47" s="2">
        <f t="shared" si="4"/>
        <v>110.77755000000001</v>
      </c>
      <c r="N47" s="2">
        <f t="shared" si="4"/>
        <v>116.15835</v>
      </c>
      <c r="O47" s="2">
        <f t="shared" si="4"/>
        <v>117.69465</v>
      </c>
      <c r="P47" s="2">
        <f t="shared" si="4"/>
        <v>103.59275</v>
      </c>
    </row>
    <row r="48" spans="3:16" ht="15.75" hidden="1" x14ac:dyDescent="0.25">
      <c r="C48" s="10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3:16" ht="15.75" hidden="1" x14ac:dyDescent="0.25">
      <c r="C49" s="12">
        <v>2014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3:16" hidden="1" x14ac:dyDescent="0.2">
      <c r="C50" s="4" t="s">
        <v>5</v>
      </c>
      <c r="D50" s="11">
        <f>'[1]Summary Table'!Y$11</f>
        <v>123.1169</v>
      </c>
      <c r="E50" s="11">
        <f>'[1]Summary Table'!Y$12</f>
        <v>131.67400000000001</v>
      </c>
      <c r="F50" s="11">
        <f>'[1]Summary Table'!Y$13</f>
        <v>111.26819999999999</v>
      </c>
      <c r="G50" s="11">
        <f>'[1]Summary Table'!Y$14</f>
        <v>87.896199999999993</v>
      </c>
      <c r="H50" s="11">
        <f>'[1]Summary Table'!Y$15</f>
        <v>117.6328</v>
      </c>
      <c r="I50" s="11">
        <f>'[1]Summary Table'!Y$16</f>
        <v>101.97539999999999</v>
      </c>
      <c r="J50" s="11">
        <f>'[1]Summary Table'!Y$17</f>
        <v>117.34180000000001</v>
      </c>
      <c r="K50" s="11">
        <f>'[1]Summary Table'!Y$18</f>
        <v>104.7461</v>
      </c>
      <c r="L50" s="11">
        <f>'[1]Summary Table'!Y$19</f>
        <v>98.390799999999999</v>
      </c>
      <c r="M50" s="11">
        <f>'[1]Summary Table'!Y$20</f>
        <v>113.01690000000001</v>
      </c>
      <c r="N50" s="11">
        <f>'[1]Summary Table'!Y$21</f>
        <v>130.47280000000001</v>
      </c>
      <c r="O50" s="11">
        <f>'[1]Summary Table'!Y$22</f>
        <v>119.29940000000001</v>
      </c>
      <c r="P50" s="11">
        <f>'[1]Summary Table'!Y$8</f>
        <v>104.7287</v>
      </c>
    </row>
    <row r="51" spans="3:16" hidden="1" x14ac:dyDescent="0.2">
      <c r="C51" s="4" t="s">
        <v>4</v>
      </c>
      <c r="D51" s="11">
        <f>'[1]Summary Table'!Z$11</f>
        <v>123.8488</v>
      </c>
      <c r="E51" s="11">
        <f>'[1]Summary Table'!Z$12</f>
        <v>131.35640000000001</v>
      </c>
      <c r="F51" s="11">
        <f>'[1]Summary Table'!Z$13</f>
        <v>111.98350000000001</v>
      </c>
      <c r="G51" s="11">
        <f>'[1]Summary Table'!Z$14</f>
        <v>88.918999999999997</v>
      </c>
      <c r="H51" s="11">
        <f>'[1]Summary Table'!Z$15</f>
        <v>118.0347</v>
      </c>
      <c r="I51" s="11">
        <f>'[1]Summary Table'!Z$16</f>
        <v>101.84520000000001</v>
      </c>
      <c r="J51" s="11">
        <f>'[1]Summary Table'!Z$17</f>
        <v>118.36369999999999</v>
      </c>
      <c r="K51" s="11">
        <f>'[1]Summary Table'!Z$18</f>
        <v>106.3916</v>
      </c>
      <c r="L51" s="11">
        <f>'[1]Summary Table'!Z$19</f>
        <v>98.456199999999995</v>
      </c>
      <c r="M51" s="11">
        <f>'[1]Summary Table'!Z$20</f>
        <v>113.01690000000001</v>
      </c>
      <c r="N51" s="11">
        <f>'[1]Summary Table'!Z$21</f>
        <v>118.8721</v>
      </c>
      <c r="O51" s="11">
        <f>'[1]Summary Table'!Z$22</f>
        <v>118.9639</v>
      </c>
      <c r="P51" s="11">
        <f>'[1]Summary Table'!Z$8</f>
        <v>104.938</v>
      </c>
    </row>
    <row r="52" spans="3:16" hidden="1" x14ac:dyDescent="0.2">
      <c r="C52" s="4" t="s">
        <v>3</v>
      </c>
      <c r="D52" s="11">
        <f>'[1]Summary Table'!AA$11</f>
        <v>124.40900000000001</v>
      </c>
      <c r="E52" s="11">
        <f>'[1]Summary Table'!AA$12</f>
        <v>131.9006</v>
      </c>
      <c r="F52" s="11">
        <f>'[1]Summary Table'!AA$13</f>
        <v>112.288</v>
      </c>
      <c r="G52" s="11">
        <f>'[1]Summary Table'!AA$14</f>
        <v>89.555499999999995</v>
      </c>
      <c r="H52" s="11">
        <f>'[1]Summary Table'!AA$15</f>
        <v>118.5513</v>
      </c>
      <c r="I52" s="11">
        <f>'[1]Summary Table'!AA$16</f>
        <v>101.86060000000001</v>
      </c>
      <c r="J52" s="11">
        <f>'[1]Summary Table'!AA$17</f>
        <v>118.3218</v>
      </c>
      <c r="K52" s="11">
        <f>'[1]Summary Table'!AA$18</f>
        <v>106.2304</v>
      </c>
      <c r="L52" s="11">
        <f>'[1]Summary Table'!AA$19</f>
        <v>98.413600000000002</v>
      </c>
      <c r="M52" s="11">
        <f>'[1]Summary Table'!AA$20</f>
        <v>113.01690000000001</v>
      </c>
      <c r="N52" s="11">
        <f>'[1]Summary Table'!AA$21</f>
        <v>116.8848</v>
      </c>
      <c r="O52" s="11">
        <f>'[1]Summary Table'!AA$22</f>
        <v>118.8188</v>
      </c>
      <c r="P52" s="11">
        <f>'[1]Summary Table'!AA$8</f>
        <v>105.1613</v>
      </c>
    </row>
    <row r="53" spans="3:16" hidden="1" x14ac:dyDescent="0.2">
      <c r="C53" s="4" t="s">
        <v>2</v>
      </c>
      <c r="D53" s="11">
        <f>'[1]Summary Table'!AB$11</f>
        <v>125.6131</v>
      </c>
      <c r="E53" s="11">
        <f>'[1]Summary Table'!AB$12</f>
        <v>131.91380000000001</v>
      </c>
      <c r="F53" s="11">
        <f>'[1]Summary Table'!AB$13</f>
        <v>112.643</v>
      </c>
      <c r="G53" s="11">
        <f>'[1]Summary Table'!AB$14</f>
        <v>88.887100000000004</v>
      </c>
      <c r="H53" s="11">
        <f>'[1]Summary Table'!AB$15</f>
        <v>118.51300000000001</v>
      </c>
      <c r="I53" s="11">
        <f>'[1]Summary Table'!AB$16</f>
        <v>101.7923</v>
      </c>
      <c r="J53" s="11">
        <f>'[1]Summary Table'!AB$17</f>
        <v>117.5645</v>
      </c>
      <c r="K53" s="11">
        <f>'[1]Summary Table'!AB$18</f>
        <v>105.10550000000001</v>
      </c>
      <c r="L53" s="11">
        <f>'[1]Summary Table'!AB$19</f>
        <v>99.401799999999994</v>
      </c>
      <c r="M53" s="11">
        <f>'[1]Summary Table'!AB$20</f>
        <v>116.0457</v>
      </c>
      <c r="N53" s="11">
        <f>'[1]Summary Table'!AB$21</f>
        <v>119.17149999999999</v>
      </c>
      <c r="O53" s="11">
        <f>'[1]Summary Table'!AB$22</f>
        <v>116.9375</v>
      </c>
      <c r="P53" s="11">
        <f>'[1]Summary Table'!AB$8</f>
        <v>104.822</v>
      </c>
    </row>
    <row r="54" spans="3:16" ht="15.75" hidden="1" x14ac:dyDescent="0.25"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3:16" ht="15.75" hidden="1" x14ac:dyDescent="0.25">
      <c r="C55" s="12" t="s">
        <v>39</v>
      </c>
      <c r="D55" s="2">
        <f>AVERAGE(D50:D53)</f>
        <v>124.24695</v>
      </c>
      <c r="E55" s="2">
        <f>AVERAGE(E50:E53)</f>
        <v>131.71119999999999</v>
      </c>
      <c r="F55" s="2">
        <f t="shared" ref="F55:P55" si="5">AVERAGE(F50:F53)</f>
        <v>112.04567499999999</v>
      </c>
      <c r="G55" s="2">
        <f t="shared" si="5"/>
        <v>88.814449999999994</v>
      </c>
      <c r="H55" s="2">
        <f t="shared" si="5"/>
        <v>118.18295000000001</v>
      </c>
      <c r="I55" s="2">
        <f t="shared" si="5"/>
        <v>101.868375</v>
      </c>
      <c r="J55" s="2">
        <f t="shared" si="5"/>
        <v>117.89794999999999</v>
      </c>
      <c r="K55" s="2">
        <f t="shared" si="5"/>
        <v>105.61840000000001</v>
      </c>
      <c r="L55" s="2">
        <f t="shared" si="5"/>
        <v>98.665599999999984</v>
      </c>
      <c r="M55" s="2">
        <f t="shared" si="5"/>
        <v>113.7741</v>
      </c>
      <c r="N55" s="2">
        <f t="shared" si="5"/>
        <v>121.35029999999999</v>
      </c>
      <c r="O55" s="2">
        <f t="shared" si="5"/>
        <v>118.50490000000001</v>
      </c>
      <c r="P55" s="2">
        <f t="shared" si="5"/>
        <v>104.91249999999999</v>
      </c>
    </row>
    <row r="56" spans="3:16" ht="15.75" hidden="1" x14ac:dyDescent="0.25"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3:16" ht="15.75" hidden="1" x14ac:dyDescent="0.25">
      <c r="C57" s="12">
        <v>2015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3:16" hidden="1" x14ac:dyDescent="0.2">
      <c r="C58" s="4" t="s">
        <v>5</v>
      </c>
      <c r="D58" s="11">
        <f>'[1]Summary Table'!AC$11</f>
        <v>126.63420000000001</v>
      </c>
      <c r="E58" s="11">
        <f>'[1]Summary Table'!AC$12</f>
        <v>132.0438</v>
      </c>
      <c r="F58" s="11">
        <f>'[1]Summary Table'!AC$13</f>
        <v>113.2248</v>
      </c>
      <c r="G58" s="11">
        <f>'[1]Summary Table'!AC$14</f>
        <v>86.924800000000005</v>
      </c>
      <c r="H58" s="11">
        <f>'[1]Summary Table'!AC$15</f>
        <v>118.5629</v>
      </c>
      <c r="I58" s="11">
        <f>'[1]Summary Table'!AC$16</f>
        <v>102.33669999999999</v>
      </c>
      <c r="J58" s="11">
        <f>'[1]Summary Table'!AC$17</f>
        <v>117.3182</v>
      </c>
      <c r="K58" s="11">
        <f>'[1]Summary Table'!AC$18</f>
        <v>107.2795</v>
      </c>
      <c r="L58" s="11">
        <f>'[1]Summary Table'!AC$19</f>
        <v>100.24979999999999</v>
      </c>
      <c r="M58" s="11">
        <f>'[1]Summary Table'!AC$20</f>
        <v>116.0457</v>
      </c>
      <c r="N58" s="11">
        <f>'[1]Summary Table'!AC$21</f>
        <v>119.8199</v>
      </c>
      <c r="O58" s="11">
        <f>'[1]Summary Table'!AC$22</f>
        <v>116.53570000000001</v>
      </c>
      <c r="P58" s="11">
        <f>'[1]Summary Table'!AC$8</f>
        <v>104.3018</v>
      </c>
    </row>
    <row r="59" spans="3:16" hidden="1" x14ac:dyDescent="0.2">
      <c r="C59" s="4" t="s">
        <v>4</v>
      </c>
      <c r="D59" s="11">
        <f>'[1]Summary Table'!AD$11</f>
        <v>125.309</v>
      </c>
      <c r="E59" s="11">
        <f>'[1]Summary Table'!AD$12</f>
        <v>132.44739999999999</v>
      </c>
      <c r="F59" s="11">
        <f>'[1]Summary Table'!AD$13</f>
        <v>114.98609999999999</v>
      </c>
      <c r="G59" s="11">
        <f>'[1]Summary Table'!AD$14</f>
        <v>80.570099999999996</v>
      </c>
      <c r="H59" s="11">
        <f>'[1]Summary Table'!AD$15</f>
        <v>118.3138</v>
      </c>
      <c r="I59" s="11">
        <f>'[1]Summary Table'!AD$16</f>
        <v>102.03</v>
      </c>
      <c r="J59" s="11">
        <f>'[1]Summary Table'!AD$17</f>
        <v>109.3288</v>
      </c>
      <c r="K59" s="11">
        <f>'[1]Summary Table'!AD$18</f>
        <v>109.6173</v>
      </c>
      <c r="L59" s="11">
        <f>'[1]Summary Table'!AD$19</f>
        <v>100.29340000000001</v>
      </c>
      <c r="M59" s="11">
        <f>'[1]Summary Table'!AD$20</f>
        <v>118.1429</v>
      </c>
      <c r="N59" s="11">
        <f>'[1]Summary Table'!AD$21</f>
        <v>117.2654</v>
      </c>
      <c r="O59" s="11">
        <f>'[1]Summary Table'!AD$22</f>
        <v>117.083</v>
      </c>
      <c r="P59" s="11">
        <f>'[1]Summary Table'!AD$8</f>
        <v>101.1554</v>
      </c>
    </row>
    <row r="60" spans="3:16" hidden="1" x14ac:dyDescent="0.2">
      <c r="C60" s="4" t="s">
        <v>3</v>
      </c>
      <c r="D60" s="11">
        <f>'[1]Summary Table'!AE$11</f>
        <v>126.32680000000001</v>
      </c>
      <c r="E60" s="11">
        <f>'[1]Summary Table'!AE$12</f>
        <v>132.59370000000001</v>
      </c>
      <c r="F60" s="11">
        <f>'[1]Summary Table'!AE$13</f>
        <v>116.6414</v>
      </c>
      <c r="G60" s="11">
        <f>'[1]Summary Table'!AE$14</f>
        <v>81.673199999999994</v>
      </c>
      <c r="H60" s="11">
        <f>'[1]Summary Table'!AE$15</f>
        <v>118.2727</v>
      </c>
      <c r="I60" s="11">
        <f>'[1]Summary Table'!AE$16</f>
        <v>102.1461</v>
      </c>
      <c r="J60" s="11">
        <f>'[1]Summary Table'!AE$17</f>
        <v>112.08839999999999</v>
      </c>
      <c r="K60" s="11">
        <f>'[1]Summary Table'!AE$18</f>
        <v>109.6953</v>
      </c>
      <c r="L60" s="11">
        <f>'[1]Summary Table'!AE$19</f>
        <v>100.1264</v>
      </c>
      <c r="M60" s="11">
        <f>'[1]Summary Table'!AE$20</f>
        <v>119.0656</v>
      </c>
      <c r="N60" s="11">
        <f>'[1]Summary Table'!AE$21</f>
        <v>117.3806</v>
      </c>
      <c r="O60" s="11">
        <f>'[1]Summary Table'!AE$22</f>
        <v>117.9243</v>
      </c>
      <c r="P60" s="11">
        <f>'[1]Summary Table'!AE$8</f>
        <v>102.13339999999999</v>
      </c>
    </row>
    <row r="61" spans="3:16" hidden="1" x14ac:dyDescent="0.2">
      <c r="C61" s="4" t="s">
        <v>2</v>
      </c>
      <c r="D61" s="11">
        <f>'[1]Summary Table'!AF$11</f>
        <v>126.6601</v>
      </c>
      <c r="E61" s="11">
        <f>'[1]Summary Table'!AF$12</f>
        <v>132.78540000000001</v>
      </c>
      <c r="F61" s="11">
        <f>'[1]Summary Table'!AF$13</f>
        <v>116.6135</v>
      </c>
      <c r="G61" s="11">
        <f>'[1]Summary Table'!AF$14</f>
        <v>81.408199999999994</v>
      </c>
      <c r="H61" s="11">
        <f>'[1]Summary Table'!AF$15</f>
        <v>118.3442</v>
      </c>
      <c r="I61" s="11">
        <f>'[1]Summary Table'!AF$16</f>
        <v>102.00920000000001</v>
      </c>
      <c r="J61" s="11">
        <f>'[1]Summary Table'!AF$17</f>
        <v>109.9999</v>
      </c>
      <c r="K61" s="11">
        <f>'[1]Summary Table'!AF$18</f>
        <v>109.6953</v>
      </c>
      <c r="L61" s="11">
        <f>'[1]Summary Table'!AF$19</f>
        <v>99.775199999999998</v>
      </c>
      <c r="M61" s="11">
        <f>'[1]Summary Table'!AF$20</f>
        <v>119.0656</v>
      </c>
      <c r="N61" s="11">
        <f>'[1]Summary Table'!AF$21</f>
        <v>123.8308</v>
      </c>
      <c r="O61" s="11">
        <f>'[1]Summary Table'!AF$22</f>
        <v>118.7487</v>
      </c>
      <c r="P61" s="11">
        <f>'[1]Summary Table'!AF$8</f>
        <v>102.208</v>
      </c>
    </row>
    <row r="62" spans="3:16" ht="15.75" hidden="1" x14ac:dyDescent="0.25">
      <c r="C62" s="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3:16" ht="15.75" hidden="1" x14ac:dyDescent="0.25">
      <c r="C63" s="12" t="s">
        <v>40</v>
      </c>
      <c r="D63" s="2">
        <f>AVERAGE(D58:D61)</f>
        <v>126.232525</v>
      </c>
      <c r="E63" s="2">
        <f>AVERAGE(E58:E61)</f>
        <v>132.46757500000001</v>
      </c>
      <c r="F63" s="2">
        <f t="shared" ref="F63:P63" si="6">AVERAGE(F58:F61)</f>
        <v>115.36645</v>
      </c>
      <c r="G63" s="2">
        <f t="shared" si="6"/>
        <v>82.644074999999987</v>
      </c>
      <c r="H63" s="2">
        <f t="shared" si="6"/>
        <v>118.3734</v>
      </c>
      <c r="I63" s="2">
        <f t="shared" si="6"/>
        <v>102.1305</v>
      </c>
      <c r="J63" s="2">
        <f t="shared" si="6"/>
        <v>112.18382499999998</v>
      </c>
      <c r="K63" s="2">
        <f t="shared" si="6"/>
        <v>109.07184999999998</v>
      </c>
      <c r="L63" s="2">
        <f t="shared" si="6"/>
        <v>100.1112</v>
      </c>
      <c r="M63" s="2">
        <f t="shared" si="6"/>
        <v>118.07995000000001</v>
      </c>
      <c r="N63" s="2">
        <f t="shared" si="6"/>
        <v>119.57417500000001</v>
      </c>
      <c r="O63" s="2">
        <f t="shared" si="6"/>
        <v>117.572925</v>
      </c>
      <c r="P63" s="2">
        <f t="shared" si="6"/>
        <v>102.44964999999999</v>
      </c>
    </row>
    <row r="64" spans="3:16" ht="15.75" hidden="1" x14ac:dyDescent="0.25">
      <c r="C64" s="4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3:16" ht="15.75" hidden="1" x14ac:dyDescent="0.25">
      <c r="C65" s="12">
        <v>2016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3:16" hidden="1" x14ac:dyDescent="0.2">
      <c r="C66" s="4" t="s">
        <v>5</v>
      </c>
      <c r="D66" s="11">
        <f>'[1]Summary Table'!AG$11</f>
        <v>127.00530000000001</v>
      </c>
      <c r="E66" s="11">
        <f>'[1]Summary Table'!AG$12</f>
        <v>132.87389999999999</v>
      </c>
      <c r="F66" s="11">
        <f>'[1]Summary Table'!AG$13</f>
        <v>115.5363</v>
      </c>
      <c r="G66" s="11">
        <f>'[1]Summary Table'!AG$14</f>
        <v>79.251499999999993</v>
      </c>
      <c r="H66" s="11">
        <f>'[1]Summary Table'!AG$15</f>
        <v>118.0442</v>
      </c>
      <c r="I66" s="11">
        <f>'[1]Summary Table'!AG$16</f>
        <v>102.3006</v>
      </c>
      <c r="J66" s="11">
        <f>'[1]Summary Table'!AG$17</f>
        <v>109.40600000000001</v>
      </c>
      <c r="K66" s="11">
        <f>'[1]Summary Table'!AG$18</f>
        <v>109.6966</v>
      </c>
      <c r="L66" s="11">
        <f>'[1]Summary Table'!AG$19</f>
        <v>99.624099999999999</v>
      </c>
      <c r="M66" s="11">
        <f>'[1]Summary Table'!AG$20</f>
        <v>119.0656</v>
      </c>
      <c r="N66" s="11">
        <f>'[1]Summary Table'!AG$21</f>
        <v>119.8437</v>
      </c>
      <c r="O66" s="11">
        <f>'[1]Summary Table'!AG$22</f>
        <v>120.9589</v>
      </c>
      <c r="P66" s="11">
        <f>'[1]Summary Table'!AG$8</f>
        <v>101.4027</v>
      </c>
    </row>
    <row r="67" spans="3:16" hidden="1" x14ac:dyDescent="0.2">
      <c r="C67" s="4" t="s">
        <v>4</v>
      </c>
      <c r="D67" s="11">
        <f>'[1]Summary Table'!AH$11</f>
        <v>125.1512</v>
      </c>
      <c r="E67" s="11">
        <f>'[1]Summary Table'!AH$12</f>
        <v>132.84469999999999</v>
      </c>
      <c r="F67" s="11">
        <f>'[1]Summary Table'!AH$13</f>
        <v>115.6395</v>
      </c>
      <c r="G67" s="11">
        <f>'[1]Summary Table'!AH$14</f>
        <v>78.161199999999994</v>
      </c>
      <c r="H67" s="11">
        <f>'[1]Summary Table'!AH$15</f>
        <v>118.348</v>
      </c>
      <c r="I67" s="11">
        <f>'[1]Summary Table'!AH$16</f>
        <v>102.29089999999999</v>
      </c>
      <c r="J67" s="11">
        <f>'[1]Summary Table'!AH$17</f>
        <v>109.3557</v>
      </c>
      <c r="K67" s="11">
        <f>'[1]Summary Table'!AH$18</f>
        <v>109.6966</v>
      </c>
      <c r="L67" s="11">
        <f>'[1]Summary Table'!AH$19</f>
        <v>102.2188</v>
      </c>
      <c r="M67" s="11">
        <f>'[1]Summary Table'!AH$20</f>
        <v>119.0656</v>
      </c>
      <c r="N67" s="11">
        <f>'[1]Summary Table'!AH$21</f>
        <v>116.03700000000001</v>
      </c>
      <c r="O67" s="11">
        <f>'[1]Summary Table'!AH$22</f>
        <v>117.4661</v>
      </c>
      <c r="P67" s="11">
        <f>'[1]Summary Table'!AH$8</f>
        <v>100.3382</v>
      </c>
    </row>
    <row r="68" spans="3:16" hidden="1" x14ac:dyDescent="0.2">
      <c r="C68" s="4" t="s">
        <v>3</v>
      </c>
      <c r="D68" s="11">
        <f>'[1]Summary Table'!AI$11</f>
        <v>126.7689</v>
      </c>
      <c r="E68" s="11">
        <f>'[1]Summary Table'!AI$12</f>
        <v>133.25280000000001</v>
      </c>
      <c r="F68" s="11">
        <f>'[1]Summary Table'!AI$13</f>
        <v>116.4209</v>
      </c>
      <c r="G68" s="11">
        <f>'[1]Summary Table'!AI$14</f>
        <v>82.109800000000007</v>
      </c>
      <c r="H68" s="11">
        <f>'[1]Summary Table'!AI$15</f>
        <v>117.7137</v>
      </c>
      <c r="I68" s="11">
        <f>'[1]Summary Table'!AI$16</f>
        <v>101.545</v>
      </c>
      <c r="J68" s="11">
        <f>'[1]Summary Table'!AI$17</f>
        <v>111.1692</v>
      </c>
      <c r="K68" s="11">
        <f>'[1]Summary Table'!AI$18</f>
        <v>110.2324</v>
      </c>
      <c r="L68" s="11">
        <f>'[1]Summary Table'!AI$19</f>
        <v>102.7409</v>
      </c>
      <c r="M68" s="11">
        <f>'[1]Summary Table'!AI$20</f>
        <v>120.54649999999999</v>
      </c>
      <c r="N68" s="11">
        <f>'[1]Summary Table'!AI$21</f>
        <v>125.1194</v>
      </c>
      <c r="O68" s="11">
        <f>'[1]Summary Table'!AI$22</f>
        <v>117.70010000000001</v>
      </c>
      <c r="P68" s="11">
        <f>'[1]Summary Table'!AI$8</f>
        <v>102.6696</v>
      </c>
    </row>
    <row r="69" spans="3:16" hidden="1" x14ac:dyDescent="0.2">
      <c r="C69" s="4" t="s">
        <v>2</v>
      </c>
      <c r="D69" s="11">
        <f>'[1]Summary Table'!AJ$11</f>
        <v>126.3768</v>
      </c>
      <c r="E69" s="11">
        <f>'[1]Summary Table'!AJ$12</f>
        <v>134.30879999999999</v>
      </c>
      <c r="F69" s="11">
        <f>'[1]Summary Table'!AJ$13</f>
        <v>120.0883</v>
      </c>
      <c r="G69" s="11">
        <f>'[1]Summary Table'!AJ$14</f>
        <v>81.243099999999998</v>
      </c>
      <c r="H69" s="11">
        <f>'[1]Summary Table'!AJ$15</f>
        <v>117.92359999999999</v>
      </c>
      <c r="I69" s="11">
        <f>'[1]Summary Table'!AJ$16</f>
        <v>101.8287</v>
      </c>
      <c r="J69" s="11">
        <f>'[1]Summary Table'!AJ$17</f>
        <v>110.4877</v>
      </c>
      <c r="K69" s="11">
        <f>'[1]Summary Table'!AJ$18</f>
        <v>112.785</v>
      </c>
      <c r="L69" s="11">
        <f>'[1]Summary Table'!AJ$19</f>
        <v>103.3279</v>
      </c>
      <c r="M69" s="11">
        <f>'[1]Summary Table'!AJ$20</f>
        <v>120.54649999999999</v>
      </c>
      <c r="N69" s="11">
        <f>'[1]Summary Table'!AJ$21</f>
        <v>130.9813</v>
      </c>
      <c r="O69" s="11">
        <f>'[1]Summary Table'!AJ$22</f>
        <v>117.7461</v>
      </c>
      <c r="P69" s="11">
        <f>'[1]Summary Table'!AJ$8</f>
        <v>102.8258</v>
      </c>
    </row>
    <row r="70" spans="3:16" hidden="1" x14ac:dyDescent="0.2">
      <c r="C70" s="4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3:16" ht="15.75" hidden="1" x14ac:dyDescent="0.25">
      <c r="C71" s="12" t="s">
        <v>41</v>
      </c>
      <c r="D71" s="2">
        <f>AVERAGE(D66:D69)</f>
        <v>126.32554999999999</v>
      </c>
      <c r="E71" s="2">
        <f>AVERAGE(E66:E69)</f>
        <v>133.32005000000001</v>
      </c>
      <c r="F71" s="2">
        <f t="shared" ref="F71:P71" si="7">AVERAGE(F66:F69)</f>
        <v>116.92125</v>
      </c>
      <c r="G71" s="2">
        <f t="shared" si="7"/>
        <v>80.191399999999987</v>
      </c>
      <c r="H71" s="2">
        <f t="shared" si="7"/>
        <v>118.007375</v>
      </c>
      <c r="I71" s="2">
        <f t="shared" si="7"/>
        <v>101.9913</v>
      </c>
      <c r="J71" s="2">
        <f t="shared" si="7"/>
        <v>110.10465000000001</v>
      </c>
      <c r="K71" s="2">
        <f t="shared" si="7"/>
        <v>110.60265000000001</v>
      </c>
      <c r="L71" s="2">
        <f t="shared" si="7"/>
        <v>101.977925</v>
      </c>
      <c r="M71" s="2">
        <f t="shared" si="7"/>
        <v>119.80605</v>
      </c>
      <c r="N71" s="2">
        <f t="shared" si="7"/>
        <v>122.99535</v>
      </c>
      <c r="O71" s="2">
        <f t="shared" si="7"/>
        <v>118.46780000000001</v>
      </c>
      <c r="P71" s="2">
        <f t="shared" si="7"/>
        <v>101.80907500000001</v>
      </c>
    </row>
    <row r="72" spans="3:16" ht="15.75" hidden="1" x14ac:dyDescent="0.25">
      <c r="C72" s="1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3:16" ht="15.75" hidden="1" x14ac:dyDescent="0.25">
      <c r="C73" s="12">
        <v>2017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3:16" hidden="1" x14ac:dyDescent="0.2">
      <c r="C74" s="4" t="s">
        <v>5</v>
      </c>
      <c r="D74" s="11">
        <f>'[1]Summary Table'!AK$11</f>
        <v>127.4697</v>
      </c>
      <c r="E74" s="11">
        <f>'[1]Summary Table'!AK$12</f>
        <v>134.93979999999999</v>
      </c>
      <c r="F74" s="11">
        <f>'[1]Summary Table'!AK$13</f>
        <v>120.9837</v>
      </c>
      <c r="G74" s="11">
        <f>'[1]Summary Table'!AK$14</f>
        <v>81.487799999999993</v>
      </c>
      <c r="H74" s="11">
        <f>'[1]Summary Table'!AK$15</f>
        <v>118.4003</v>
      </c>
      <c r="I74" s="11">
        <f>'[1]Summary Table'!AK$16</f>
        <v>101.9435</v>
      </c>
      <c r="J74" s="11">
        <f>'[1]Summary Table'!AK$17</f>
        <v>111.39100000000001</v>
      </c>
      <c r="K74" s="11">
        <f>'[1]Summary Table'!AK$18</f>
        <v>112.7839</v>
      </c>
      <c r="L74" s="11">
        <f>'[1]Summary Table'!AK$19</f>
        <v>102.5086</v>
      </c>
      <c r="M74" s="11">
        <f>'[1]Summary Table'!AK$20</f>
        <v>120.54649999999999</v>
      </c>
      <c r="N74" s="11">
        <f>'[1]Summary Table'!AK$21</f>
        <v>130.57980000000001</v>
      </c>
      <c r="O74" s="11">
        <f>'[1]Summary Table'!AK$22</f>
        <v>117.6153</v>
      </c>
      <c r="P74" s="11">
        <f>'[1]Summary Table'!AK$8</f>
        <v>103.09399999999999</v>
      </c>
    </row>
    <row r="75" spans="3:16" hidden="1" x14ac:dyDescent="0.2">
      <c r="C75" s="4" t="s">
        <v>4</v>
      </c>
      <c r="D75" s="11">
        <f>'[1]Summary Table'!AL$11</f>
        <v>128.20570000000001</v>
      </c>
      <c r="E75" s="11">
        <f>'[1]Summary Table'!AL$12</f>
        <v>136.3553</v>
      </c>
      <c r="F75" s="11">
        <f>'[1]Summary Table'!AL$13</f>
        <v>122.4996</v>
      </c>
      <c r="G75" s="11">
        <f>'[1]Summary Table'!AL$14</f>
        <v>81.314599999999999</v>
      </c>
      <c r="H75" s="11">
        <f>'[1]Summary Table'!AL$15</f>
        <v>118.8959</v>
      </c>
      <c r="I75" s="11">
        <f>'[1]Summary Table'!AL$16</f>
        <v>101.7551</v>
      </c>
      <c r="J75" s="11">
        <f>'[1]Summary Table'!AL$17</f>
        <v>105.9362</v>
      </c>
      <c r="K75" s="11">
        <f>'[1]Summary Table'!AL$18</f>
        <v>112.78360000000001</v>
      </c>
      <c r="L75" s="11">
        <f>'[1]Summary Table'!AL$19</f>
        <v>103.2397</v>
      </c>
      <c r="M75" s="11">
        <f>'[1]Summary Table'!AL$20</f>
        <v>120.54649999999999</v>
      </c>
      <c r="N75" s="11">
        <f>'[1]Summary Table'!AL$21</f>
        <v>125.21899999999999</v>
      </c>
      <c r="O75" s="11">
        <f>'[1]Summary Table'!AL$22</f>
        <v>118.4999</v>
      </c>
      <c r="P75" s="11">
        <f>'[1]Summary Table'!AL$8</f>
        <v>102.57380000000001</v>
      </c>
    </row>
    <row r="76" spans="3:16" hidden="1" x14ac:dyDescent="0.2">
      <c r="C76" s="4" t="s">
        <v>3</v>
      </c>
      <c r="D76" s="11">
        <v>100.83280000000001</v>
      </c>
      <c r="E76" s="11">
        <v>103.2877</v>
      </c>
      <c r="F76" s="11">
        <v>103.6357</v>
      </c>
      <c r="G76" s="11">
        <v>100.13930000000001</v>
      </c>
      <c r="H76" s="11">
        <v>103.5179</v>
      </c>
      <c r="I76" s="11">
        <v>104.7458</v>
      </c>
      <c r="J76" s="11">
        <v>105.0223</v>
      </c>
      <c r="K76" s="11">
        <v>100.3411</v>
      </c>
      <c r="L76" s="11">
        <v>100.45059999999999</v>
      </c>
      <c r="M76" s="11">
        <v>100.0117</v>
      </c>
      <c r="N76" s="11">
        <v>99.497</v>
      </c>
      <c r="O76" s="11">
        <v>100.0829</v>
      </c>
      <c r="P76" s="11">
        <v>101.36579999999999</v>
      </c>
    </row>
    <row r="77" spans="3:16" hidden="1" x14ac:dyDescent="0.2">
      <c r="C77" s="4" t="s">
        <v>2</v>
      </c>
      <c r="D77" s="11">
        <v>101.0532</v>
      </c>
      <c r="E77" s="11">
        <v>102.7932</v>
      </c>
      <c r="F77" s="11">
        <v>101.1343</v>
      </c>
      <c r="G77" s="11">
        <v>100.1516</v>
      </c>
      <c r="H77" s="11">
        <v>106.0616</v>
      </c>
      <c r="I77" s="11">
        <v>105.3588</v>
      </c>
      <c r="J77" s="11">
        <v>110.79640000000001</v>
      </c>
      <c r="K77" s="11">
        <v>101.25449999999999</v>
      </c>
      <c r="L77" s="11">
        <v>97.819500000000005</v>
      </c>
      <c r="M77" s="11">
        <v>96.813100000000006</v>
      </c>
      <c r="N77" s="11">
        <v>98.586100000000002</v>
      </c>
      <c r="O77" s="11">
        <v>100.6861</v>
      </c>
      <c r="P77" s="11">
        <v>102.0878</v>
      </c>
    </row>
    <row r="78" spans="3:16" ht="15" hidden="1" customHeight="1" x14ac:dyDescent="0.25">
      <c r="C78" s="13" t="s">
        <v>1</v>
      </c>
      <c r="D78" s="2">
        <f>((D75-D67)/D67)*100</f>
        <v>2.4406477924302798</v>
      </c>
      <c r="E78" s="2">
        <f t="shared" ref="E78:P78" si="8">((E75-E67)/E67)*100</f>
        <v>2.6426345951325203</v>
      </c>
      <c r="F78" s="2">
        <f t="shared" si="8"/>
        <v>5.932315515027307</v>
      </c>
      <c r="G78" s="2">
        <f t="shared" si="8"/>
        <v>4.0344825821507415</v>
      </c>
      <c r="H78" s="2">
        <f t="shared" si="8"/>
        <v>0.46295670395781802</v>
      </c>
      <c r="I78" s="2">
        <f t="shared" si="8"/>
        <v>-0.52380025984715628</v>
      </c>
      <c r="J78" s="2">
        <f t="shared" si="8"/>
        <v>-3.1269517729757106</v>
      </c>
      <c r="K78" s="2">
        <f t="shared" si="8"/>
        <v>2.8141255061688359</v>
      </c>
      <c r="L78" s="2">
        <f t="shared" si="8"/>
        <v>0.99873995781597658</v>
      </c>
      <c r="M78" s="2">
        <f t="shared" si="8"/>
        <v>1.2437681412599366</v>
      </c>
      <c r="N78" s="2">
        <f t="shared" si="8"/>
        <v>7.9129932693882026</v>
      </c>
      <c r="O78" s="2">
        <f t="shared" si="8"/>
        <v>0.88008370074429931</v>
      </c>
      <c r="P78" s="2">
        <f t="shared" si="8"/>
        <v>2.2280646852345418</v>
      </c>
    </row>
    <row r="79" spans="3:16" s="8" customFormat="1" ht="15" hidden="1" customHeight="1" x14ac:dyDescent="0.25">
      <c r="C79" s="14" t="s">
        <v>0</v>
      </c>
      <c r="D79" s="2">
        <f>((D75-D74)/D74)*100</f>
        <v>0.5773921174992992</v>
      </c>
      <c r="E79" s="2">
        <f t="shared" ref="E79:P79" si="9">((E75-E74)/E74)*100</f>
        <v>1.0489862887005974</v>
      </c>
      <c r="F79" s="2">
        <f t="shared" si="9"/>
        <v>1.2529787070489677</v>
      </c>
      <c r="G79" s="2">
        <f t="shared" si="9"/>
        <v>-0.21254715429793697</v>
      </c>
      <c r="H79" s="2">
        <f t="shared" si="9"/>
        <v>0.41858002048980958</v>
      </c>
      <c r="I79" s="2">
        <f t="shared" si="9"/>
        <v>-0.18480825162958056</v>
      </c>
      <c r="J79" s="2">
        <f t="shared" si="9"/>
        <v>-4.8969844960544444</v>
      </c>
      <c r="K79" s="2">
        <f t="shared" si="9"/>
        <v>-2.6599541246201641E-4</v>
      </c>
      <c r="L79" s="2">
        <f t="shared" si="9"/>
        <v>0.71320845275420586</v>
      </c>
      <c r="M79" s="2">
        <f t="shared" si="9"/>
        <v>0</v>
      </c>
      <c r="N79" s="2">
        <f t="shared" si="9"/>
        <v>-4.1053823026226199</v>
      </c>
      <c r="O79" s="2">
        <f t="shared" si="9"/>
        <v>0.75211303291322795</v>
      </c>
      <c r="P79" s="2">
        <f t="shared" si="9"/>
        <v>-0.50458804586104766</v>
      </c>
    </row>
    <row r="80" spans="3:16" hidden="1" x14ac:dyDescent="0.2"/>
    <row r="81" spans="3:16" hidden="1" x14ac:dyDescent="0.2"/>
    <row r="82" spans="3:16" hidden="1" x14ac:dyDescent="0.2"/>
    <row r="83" spans="3:16" ht="15.75" customHeight="1" x14ac:dyDescent="0.2"/>
    <row r="84" spans="3:16" ht="15.75" x14ac:dyDescent="0.25">
      <c r="C84" s="15" t="s">
        <v>28</v>
      </c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3:16" ht="15.75" x14ac:dyDescent="0.25">
      <c r="C85" s="15" t="s">
        <v>21</v>
      </c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3:16" ht="15.75" x14ac:dyDescent="0.25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3:16" ht="63" x14ac:dyDescent="0.25">
      <c r="C87" s="6" t="s">
        <v>20</v>
      </c>
      <c r="D87" s="9" t="s">
        <v>19</v>
      </c>
      <c r="E87" s="6" t="s">
        <v>18</v>
      </c>
      <c r="F87" s="6" t="s">
        <v>17</v>
      </c>
      <c r="G87" s="6" t="s">
        <v>16</v>
      </c>
      <c r="H87" s="6" t="s">
        <v>15</v>
      </c>
      <c r="I87" s="6" t="s">
        <v>14</v>
      </c>
      <c r="J87" s="6" t="s">
        <v>13</v>
      </c>
      <c r="K87" s="6" t="s">
        <v>12</v>
      </c>
      <c r="L87" s="6" t="s">
        <v>11</v>
      </c>
      <c r="M87" s="6" t="s">
        <v>10</v>
      </c>
      <c r="N87" s="6" t="s">
        <v>9</v>
      </c>
      <c r="O87" s="6" t="s">
        <v>8</v>
      </c>
      <c r="P87" s="6" t="s">
        <v>7</v>
      </c>
    </row>
    <row r="88" spans="3:16" x14ac:dyDescent="0.2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3:16" ht="15.75" x14ac:dyDescent="0.25">
      <c r="C89" s="5" t="s">
        <v>6</v>
      </c>
      <c r="D89" s="2">
        <v>66.099999999999994</v>
      </c>
      <c r="E89" s="2">
        <v>22.3</v>
      </c>
      <c r="F89" s="2">
        <v>33.299999999999997</v>
      </c>
      <c r="G89" s="2">
        <v>334.5</v>
      </c>
      <c r="H89" s="2">
        <v>42.7</v>
      </c>
      <c r="I89" s="2">
        <v>20.9</v>
      </c>
      <c r="J89" s="2">
        <v>162</v>
      </c>
      <c r="K89" s="2">
        <v>39.1</v>
      </c>
      <c r="L89" s="2">
        <v>59.2</v>
      </c>
      <c r="M89" s="2">
        <v>38.200000000000003</v>
      </c>
      <c r="N89" s="2">
        <v>83.5</v>
      </c>
      <c r="O89" s="2">
        <v>98.2</v>
      </c>
      <c r="P89" s="7">
        <v>1000</v>
      </c>
    </row>
    <row r="90" spans="3:16" hidden="1" x14ac:dyDescent="0.2">
      <c r="C90" s="10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3:16" ht="15.75" hidden="1" x14ac:dyDescent="0.25">
      <c r="C91" s="5">
        <v>2009</v>
      </c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</row>
    <row r="92" spans="3:16" hidden="1" x14ac:dyDescent="0.2">
      <c r="C92" s="10" t="s">
        <v>31</v>
      </c>
      <c r="D92" s="11">
        <f>(D10/$D$68)*100</f>
        <v>83.546910953711844</v>
      </c>
      <c r="E92" s="11">
        <f>(E10/$E$68)*100</f>
        <v>78.337040572505785</v>
      </c>
      <c r="F92" s="11">
        <f>(F10/$F$68)*100</f>
        <v>87.968741007843093</v>
      </c>
      <c r="G92" s="11">
        <f>(G10/$G$68)*100</f>
        <v>117.10904179525463</v>
      </c>
      <c r="H92" s="11">
        <f>(H10/$H$68)*100</f>
        <v>86.454932603426798</v>
      </c>
      <c r="I92" s="11">
        <f>(I10/$I$68)*100</f>
        <v>94.157171697277079</v>
      </c>
      <c r="J92" s="11">
        <f>(J10/$J$68)*100</f>
        <v>80.287345775628509</v>
      </c>
      <c r="K92" s="11">
        <f>(K10/$K$68)*100</f>
        <v>89.259419190727954</v>
      </c>
      <c r="L92" s="11">
        <f>(L10/$L$68)*100</f>
        <v>95.64506442906378</v>
      </c>
      <c r="M92" s="11">
        <f>(M10/$M$68)*100</f>
        <v>84.413068815768199</v>
      </c>
      <c r="N92" s="11">
        <f>(N10/$N$68)*100</f>
        <v>86.920093926281623</v>
      </c>
      <c r="O92" s="11">
        <f>(O10/$O$68)*100</f>
        <v>88.413008994894653</v>
      </c>
      <c r="P92" s="11">
        <f>(P10/$P$68)*100</f>
        <v>96.205011025659019</v>
      </c>
    </row>
    <row r="93" spans="3:16" hidden="1" x14ac:dyDescent="0.2">
      <c r="C93" s="4" t="s">
        <v>4</v>
      </c>
      <c r="D93" s="11">
        <f>(D11/$D$68)*100</f>
        <v>84.289364347249204</v>
      </c>
      <c r="E93" s="11">
        <f>(E11/$E$68)*100</f>
        <v>78.512121321278045</v>
      </c>
      <c r="F93" s="11">
        <f>(F11/$F$68)*100</f>
        <v>87.927425402139988</v>
      </c>
      <c r="G93" s="11">
        <f>(G11/$G$68)*100</f>
        <v>115.96338074139747</v>
      </c>
      <c r="H93" s="11">
        <f>(H11/$H$68)*100</f>
        <v>86.301424558059082</v>
      </c>
      <c r="I93" s="11">
        <f>(I11/$I$68)*100</f>
        <v>94.848096902850955</v>
      </c>
      <c r="J93" s="11">
        <f>(J11/$J$68)*100</f>
        <v>81.653731429208804</v>
      </c>
      <c r="K93" s="11">
        <f>(K11/$K$68)*100</f>
        <v>92.153668068553358</v>
      </c>
      <c r="L93" s="11">
        <f>(L11/$L$68)*100</f>
        <v>95.8378795591629</v>
      </c>
      <c r="M93" s="11">
        <f>(M11/$M$68)*100</f>
        <v>84.58395722812358</v>
      </c>
      <c r="N93" s="11">
        <f>(N11/$N$68)*100</f>
        <v>85.624611371218208</v>
      </c>
      <c r="O93" s="11">
        <f>(O11/$O$68)*100</f>
        <v>88.606466774454745</v>
      </c>
      <c r="P93" s="11">
        <f>(P11/$P$68)*100</f>
        <v>96.260528919952932</v>
      </c>
    </row>
    <row r="94" spans="3:16" hidden="1" x14ac:dyDescent="0.2">
      <c r="C94" s="10" t="s">
        <v>32</v>
      </c>
      <c r="D94" s="11">
        <f>(D12/$D$68)*100</f>
        <v>83.279495207420752</v>
      </c>
      <c r="E94" s="11">
        <f>(E12/$E$68)*100</f>
        <v>78.117983261890174</v>
      </c>
      <c r="F94" s="11">
        <f>(F12/$F$68)*100</f>
        <v>86.131871511043116</v>
      </c>
      <c r="G94" s="11">
        <f>(G12/$G$68)*100</f>
        <v>115.53151998908777</v>
      </c>
      <c r="H94" s="11">
        <f>(H12/$H$68)*100</f>
        <v>85.745074702434806</v>
      </c>
      <c r="I94" s="11">
        <f>(I12/$I$68)*100</f>
        <v>95.760697227830022</v>
      </c>
      <c r="J94" s="11">
        <f>(J12/$J$68)*100</f>
        <v>83.395850649280547</v>
      </c>
      <c r="K94" s="11">
        <f>(K12/$K$68)*100</f>
        <v>90.242342541757225</v>
      </c>
      <c r="L94" s="11">
        <f>(L12/$L$68)*100</f>
        <v>94.948165725626311</v>
      </c>
      <c r="M94" s="11">
        <f>(M12/$M$68)*100</f>
        <v>85.883289850804474</v>
      </c>
      <c r="N94" s="11">
        <f>(N12/$N$68)*100</f>
        <v>87.658828287220047</v>
      </c>
      <c r="O94" s="11">
        <f>(O12/$O$68)*100</f>
        <v>88.806976374701449</v>
      </c>
      <c r="P94" s="11">
        <f>(P12/$P$68)*100</f>
        <v>96.112286402206692</v>
      </c>
    </row>
    <row r="95" spans="3:16" hidden="1" x14ac:dyDescent="0.2">
      <c r="C95" s="10" t="s">
        <v>33</v>
      </c>
      <c r="D95" s="11">
        <f>(D13/$D$68)*100</f>
        <v>82.87987037830257</v>
      </c>
      <c r="E95" s="11">
        <f>(E13/$E$68)*100</f>
        <v>78.606078071154968</v>
      </c>
      <c r="F95" s="11">
        <f>(F13/$F$68)*100</f>
        <v>85.767418049508294</v>
      </c>
      <c r="G95" s="11">
        <f>(G13/$G$68)*100</f>
        <v>114.24848191080723</v>
      </c>
      <c r="H95" s="11">
        <f>(H13/$H$68)*100</f>
        <v>85.416990545705389</v>
      </c>
      <c r="I95" s="11">
        <f>(I13/$I$68)*100</f>
        <v>95.651681520508134</v>
      </c>
      <c r="J95" s="11">
        <f>(J13/$J$68)*100</f>
        <v>83.864145824562925</v>
      </c>
      <c r="K95" s="11">
        <f>(K13/$K$68)*100</f>
        <v>93.19247335629089</v>
      </c>
      <c r="L95" s="11">
        <f>(L13/$L$68)*100</f>
        <v>94.095146139463452</v>
      </c>
      <c r="M95" s="11">
        <f>(M13/$M$68)*100</f>
        <v>85.883289850804474</v>
      </c>
      <c r="N95" s="11">
        <f>(N13/$N$68)*100</f>
        <v>87.293097633140832</v>
      </c>
      <c r="O95" s="11">
        <f>(O13/$O$68)*100</f>
        <v>87.61114051729777</v>
      </c>
      <c r="P95" s="11">
        <f>(P13/$P$68)*100</f>
        <v>95.673013238582783</v>
      </c>
    </row>
    <row r="96" spans="3:16" hidden="1" x14ac:dyDescent="0.2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</row>
    <row r="97" spans="3:16" ht="15.75" hidden="1" x14ac:dyDescent="0.25">
      <c r="C97" s="12" t="s">
        <v>34</v>
      </c>
      <c r="D97" s="2">
        <f>AVERAGE(D92:D95)</f>
        <v>83.498910221671096</v>
      </c>
      <c r="E97" s="2">
        <f t="shared" ref="E97:P97" si="10">AVERAGE(E92:E95)</f>
        <v>78.393305806707247</v>
      </c>
      <c r="F97" s="2">
        <f t="shared" si="10"/>
        <v>86.948863992633633</v>
      </c>
      <c r="G97" s="2">
        <f t="shared" si="10"/>
        <v>115.71310610913677</v>
      </c>
      <c r="H97" s="2">
        <f t="shared" si="10"/>
        <v>85.979605602406522</v>
      </c>
      <c r="I97" s="2">
        <f t="shared" si="10"/>
        <v>95.104411837116544</v>
      </c>
      <c r="J97" s="2">
        <f t="shared" si="10"/>
        <v>82.300268419670189</v>
      </c>
      <c r="K97" s="2">
        <f t="shared" si="10"/>
        <v>91.211975789332371</v>
      </c>
      <c r="L97" s="2">
        <f t="shared" si="10"/>
        <v>95.131563963329114</v>
      </c>
      <c r="M97" s="2">
        <f t="shared" si="10"/>
        <v>85.190901436375185</v>
      </c>
      <c r="N97" s="2">
        <f t="shared" si="10"/>
        <v>86.87415780446517</v>
      </c>
      <c r="O97" s="2">
        <f t="shared" si="10"/>
        <v>88.359398165337154</v>
      </c>
      <c r="P97" s="2">
        <f t="shared" si="10"/>
        <v>96.062709896600353</v>
      </c>
    </row>
    <row r="98" spans="3:16" ht="15.75" hidden="1" x14ac:dyDescent="0.25">
      <c r="C98" s="1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3:16" ht="15.75" hidden="1" x14ac:dyDescent="0.25">
      <c r="C99" s="5">
        <v>2010</v>
      </c>
      <c r="D99" s="17"/>
      <c r="E99" s="2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</row>
    <row r="100" spans="3:16" hidden="1" x14ac:dyDescent="0.2">
      <c r="C100" s="10" t="s">
        <v>31</v>
      </c>
      <c r="D100" s="11">
        <f>(D18/$D$68)*100</f>
        <v>84.802897240569251</v>
      </c>
      <c r="E100" s="11">
        <f>(E18/$E$68)*100</f>
        <v>85.940858278400157</v>
      </c>
      <c r="F100" s="11">
        <f>(F18/$F$68)*100</f>
        <v>85.726789605646402</v>
      </c>
      <c r="G100" s="11">
        <f>(G18/$G$68)*100</f>
        <v>113.83695977824814</v>
      </c>
      <c r="H100" s="11">
        <f>(H18/$H$68)*100</f>
        <v>85.627841109403562</v>
      </c>
      <c r="I100" s="11">
        <f>(I18/I$68)*100</f>
        <v>95.917770446600031</v>
      </c>
      <c r="J100" s="11">
        <f t="shared" ref="J100:P100" si="11">(J18/J$68)*100</f>
        <v>86.445256419943647</v>
      </c>
      <c r="K100" s="11">
        <f t="shared" si="11"/>
        <v>93.251530403039411</v>
      </c>
      <c r="L100" s="11">
        <f t="shared" si="11"/>
        <v>95.507825997241611</v>
      </c>
      <c r="M100" s="11">
        <f t="shared" si="11"/>
        <v>85.89399111546166</v>
      </c>
      <c r="N100" s="11">
        <f t="shared" si="11"/>
        <v>93.048959633757846</v>
      </c>
      <c r="O100" s="11">
        <f t="shared" si="11"/>
        <v>88.453960531894197</v>
      </c>
      <c r="P100" s="11">
        <f t="shared" si="11"/>
        <v>96.550390768055976</v>
      </c>
    </row>
    <row r="101" spans="3:16" hidden="1" x14ac:dyDescent="0.2">
      <c r="C101" s="4" t="s">
        <v>4</v>
      </c>
      <c r="D101" s="11">
        <f>(D19/$D$68)*100</f>
        <v>87.245846575934621</v>
      </c>
      <c r="E101" s="11">
        <f>(E19/$E$68)*100</f>
        <v>86.531465004862923</v>
      </c>
      <c r="F101" s="11">
        <f>(F19/$F$68)*100</f>
        <v>87.673089625659998</v>
      </c>
      <c r="G101" s="11">
        <f>(G19/$G$68)*100</f>
        <v>113.37306874453475</v>
      </c>
      <c r="H101" s="11">
        <f>(H19/$H$68)*100</f>
        <v>87.433748153358522</v>
      </c>
      <c r="I101" s="11">
        <f t="shared" ref="I101:P103" si="12">(I19/I$68)*100</f>
        <v>96.229947313998721</v>
      </c>
      <c r="J101" s="11">
        <f t="shared" si="12"/>
        <v>87.599173152275995</v>
      </c>
      <c r="K101" s="11">
        <f t="shared" si="12"/>
        <v>93.199095728660538</v>
      </c>
      <c r="L101" s="11">
        <f t="shared" si="12"/>
        <v>94.939795154607381</v>
      </c>
      <c r="M101" s="11">
        <f t="shared" si="12"/>
        <v>85.89399111546166</v>
      </c>
      <c r="N101" s="11">
        <f t="shared" si="12"/>
        <v>90.830358841234855</v>
      </c>
      <c r="O101" s="11">
        <f t="shared" si="12"/>
        <v>89.240535904387499</v>
      </c>
      <c r="P101" s="11">
        <f t="shared" si="12"/>
        <v>96.950411806415929</v>
      </c>
    </row>
    <row r="102" spans="3:16" hidden="1" x14ac:dyDescent="0.2">
      <c r="C102" s="10" t="s">
        <v>32</v>
      </c>
      <c r="D102" s="11">
        <f>(D20/$D$68)*100</f>
        <v>86.21759753377998</v>
      </c>
      <c r="E102" s="11">
        <f>(E20/$E$68)*100</f>
        <v>86.786544072619847</v>
      </c>
      <c r="F102" s="11">
        <f>(F20/$F$68)*100</f>
        <v>86.852704282478484</v>
      </c>
      <c r="G102" s="11">
        <f>(G20/$G$68)*100</f>
        <v>108.56414216086266</v>
      </c>
      <c r="H102" s="11">
        <f>(H20/$H$68)*100</f>
        <v>86.51898632019892</v>
      </c>
      <c r="I102" s="11">
        <f t="shared" si="12"/>
        <v>96.344773253237463</v>
      </c>
      <c r="J102" s="11">
        <f t="shared" si="12"/>
        <v>90.364957200375642</v>
      </c>
      <c r="K102" s="11">
        <f t="shared" si="12"/>
        <v>93.361026340712911</v>
      </c>
      <c r="L102" s="11">
        <f t="shared" si="12"/>
        <v>97.384099224359517</v>
      </c>
      <c r="M102" s="11">
        <f t="shared" si="12"/>
        <v>87.451647289635133</v>
      </c>
      <c r="N102" s="11">
        <f t="shared" si="12"/>
        <v>90.657244200339832</v>
      </c>
      <c r="O102" s="11">
        <f t="shared" si="12"/>
        <v>90.357017538642708</v>
      </c>
      <c r="P102" s="11">
        <f t="shared" si="12"/>
        <v>95.854469093090842</v>
      </c>
    </row>
    <row r="103" spans="3:16" hidden="1" x14ac:dyDescent="0.2">
      <c r="C103" s="10" t="s">
        <v>33</v>
      </c>
      <c r="D103" s="11">
        <f>(D21/$D$68)*100</f>
        <v>85.678821856149256</v>
      </c>
      <c r="E103" s="11">
        <f>(E21/$E$68)*100</f>
        <v>86.34617809156731</v>
      </c>
      <c r="F103" s="11">
        <f>(F21/$F$68)*100</f>
        <v>86.841452007328584</v>
      </c>
      <c r="G103" s="11">
        <f>(G21/$G$68)*100</f>
        <v>108.68020626039765</v>
      </c>
      <c r="H103" s="11">
        <f>(H21/$H$68)*100</f>
        <v>86.384082736333994</v>
      </c>
      <c r="I103" s="11">
        <f t="shared" si="12"/>
        <v>96.312275345905746</v>
      </c>
      <c r="J103" s="11">
        <f t="shared" si="12"/>
        <v>91.539023398567224</v>
      </c>
      <c r="K103" s="11">
        <f t="shared" si="12"/>
        <v>92.63755483868627</v>
      </c>
      <c r="L103" s="11">
        <f t="shared" si="12"/>
        <v>97.087527946514001</v>
      </c>
      <c r="M103" s="11">
        <f t="shared" si="12"/>
        <v>87.451647289635133</v>
      </c>
      <c r="N103" s="11">
        <f t="shared" si="12"/>
        <v>90.546869630129294</v>
      </c>
      <c r="O103" s="11">
        <f t="shared" si="12"/>
        <v>90.993975366206143</v>
      </c>
      <c r="P103" s="11">
        <f t="shared" si="12"/>
        <v>95.956641498554589</v>
      </c>
    </row>
    <row r="104" spans="3:16" ht="15.75" hidden="1" x14ac:dyDescent="0.25">
      <c r="C104" s="10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3:16" ht="15.75" hidden="1" x14ac:dyDescent="0.25">
      <c r="C105" s="12" t="s">
        <v>35</v>
      </c>
      <c r="D105" s="2">
        <f>AVERAGE(D100:D103)</f>
        <v>85.986290801608277</v>
      </c>
      <c r="E105" s="2">
        <f t="shared" ref="E105:P105" si="13">AVERAGE(E100:E103)</f>
        <v>86.401261361862552</v>
      </c>
      <c r="F105" s="2">
        <f t="shared" si="13"/>
        <v>86.773508880278371</v>
      </c>
      <c r="G105" s="2">
        <f t="shared" si="13"/>
        <v>111.1135942360108</v>
      </c>
      <c r="H105" s="2">
        <f t="shared" si="13"/>
        <v>86.491164579823746</v>
      </c>
      <c r="I105" s="2">
        <f t="shared" si="13"/>
        <v>96.20119158993549</v>
      </c>
      <c r="J105" s="2">
        <f t="shared" si="13"/>
        <v>88.987102542790637</v>
      </c>
      <c r="K105" s="2">
        <f t="shared" si="13"/>
        <v>93.112301827774786</v>
      </c>
      <c r="L105" s="2">
        <f t="shared" si="13"/>
        <v>96.229812080680631</v>
      </c>
      <c r="M105" s="2">
        <f t="shared" si="13"/>
        <v>86.672819202548396</v>
      </c>
      <c r="N105" s="2">
        <f t="shared" si="13"/>
        <v>91.270858076365471</v>
      </c>
      <c r="O105" s="2">
        <f t="shared" si="13"/>
        <v>89.761372335282644</v>
      </c>
      <c r="P105" s="2">
        <f t="shared" si="13"/>
        <v>96.327978291529334</v>
      </c>
    </row>
    <row r="106" spans="3:16" ht="15.75" hidden="1" x14ac:dyDescent="0.25">
      <c r="C106" s="6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3:16" ht="15.75" hidden="1" x14ac:dyDescent="0.25">
      <c r="C107" s="5">
        <v>2011</v>
      </c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</row>
    <row r="108" spans="3:16" hidden="1" x14ac:dyDescent="0.2">
      <c r="C108" s="10" t="s">
        <v>31</v>
      </c>
      <c r="D108" s="11">
        <f>(D26/$D$68)*100</f>
        <v>87.113795260509477</v>
      </c>
      <c r="E108" s="11">
        <f>(E26/$E$68)*100</f>
        <v>86.318861592401802</v>
      </c>
      <c r="F108" s="11">
        <f>(F26/$F$68)*100</f>
        <v>86.095623723918976</v>
      </c>
      <c r="G108" s="11">
        <f>(G26/$G$68)*100</f>
        <v>108.64038153789195</v>
      </c>
      <c r="H108" s="11">
        <f>(H26/$H$68)*100</f>
        <v>87.039486482881784</v>
      </c>
      <c r="I108" s="11">
        <f>(I26/$I$68)*100</f>
        <v>96.372741149244177</v>
      </c>
      <c r="J108" s="11">
        <f>(J26/J$68)*100</f>
        <v>94.480485602127189</v>
      </c>
      <c r="K108" s="11">
        <f t="shared" ref="K108:P108" si="14">(K26/K$68)*100</f>
        <v>92.636284794670175</v>
      </c>
      <c r="L108" s="11">
        <f t="shared" si="14"/>
        <v>96.836118819282305</v>
      </c>
      <c r="M108" s="11">
        <f t="shared" si="14"/>
        <v>87.451647289635133</v>
      </c>
      <c r="N108" s="11">
        <f t="shared" si="14"/>
        <v>93.941547034272872</v>
      </c>
      <c r="O108" s="11">
        <f t="shared" si="14"/>
        <v>91.046226808643326</v>
      </c>
      <c r="P108" s="11">
        <f t="shared" si="14"/>
        <v>96.582824906301369</v>
      </c>
    </row>
    <row r="109" spans="3:16" hidden="1" x14ac:dyDescent="0.2">
      <c r="C109" s="4" t="s">
        <v>4</v>
      </c>
      <c r="D109" s="11">
        <f>(D27/$D$68)*100</f>
        <v>88.656129381890992</v>
      </c>
      <c r="E109" s="11">
        <f>(E27/$E$68)*100</f>
        <v>86.799526914256205</v>
      </c>
      <c r="F109" s="11">
        <f>(F27/$F$68)*100</f>
        <v>86.70419142954573</v>
      </c>
      <c r="G109" s="11">
        <f>(G27/$G$68)*100</f>
        <v>110.12339574569661</v>
      </c>
      <c r="H109" s="11">
        <f>(H27/$H$68)*100</f>
        <v>86.779958492511909</v>
      </c>
      <c r="I109" s="11">
        <f>(I27/$I$68)*100</f>
        <v>97.591905066719193</v>
      </c>
      <c r="J109" s="11">
        <f t="shared" ref="J109:P111" si="15">(J27/J$68)*100</f>
        <v>99.2199278217348</v>
      </c>
      <c r="K109" s="11">
        <f t="shared" si="15"/>
        <v>95.577978888239755</v>
      </c>
      <c r="L109" s="11">
        <f t="shared" si="15"/>
        <v>96.771879553322975</v>
      </c>
      <c r="M109" s="11">
        <f t="shared" si="15"/>
        <v>87.451647289635133</v>
      </c>
      <c r="N109" s="11">
        <f t="shared" si="15"/>
        <v>92.272421383094866</v>
      </c>
      <c r="O109" s="11">
        <f t="shared" si="15"/>
        <v>91.258121276022692</v>
      </c>
      <c r="P109" s="11">
        <f t="shared" si="15"/>
        <v>97.902787193093189</v>
      </c>
    </row>
    <row r="110" spans="3:16" hidden="1" x14ac:dyDescent="0.2">
      <c r="C110" s="10" t="s">
        <v>32</v>
      </c>
      <c r="D110" s="11">
        <f>(D28/$D$68)*100</f>
        <v>89.631684111797142</v>
      </c>
      <c r="E110" s="11">
        <f>(E28/$E$68)*100</f>
        <v>86.708797113456527</v>
      </c>
      <c r="F110" s="11">
        <f>(F28/$F$68)*100</f>
        <v>86.778147222706579</v>
      </c>
      <c r="G110" s="11">
        <f>(G28/$G$68)*100</f>
        <v>111.11682162177961</v>
      </c>
      <c r="H110" s="11">
        <f>(H28/$H$68)*100</f>
        <v>87.914915596060609</v>
      </c>
      <c r="I110" s="11">
        <f>(I28/$I$68)*100</f>
        <v>97.402333940617453</v>
      </c>
      <c r="J110" s="11">
        <f t="shared" si="15"/>
        <v>100.32895802074675</v>
      </c>
      <c r="K110" s="11">
        <f t="shared" si="15"/>
        <v>94.475217812548763</v>
      </c>
      <c r="L110" s="11">
        <f t="shared" si="15"/>
        <v>96.508595895110915</v>
      </c>
      <c r="M110" s="11">
        <f t="shared" si="15"/>
        <v>87.451647289635133</v>
      </c>
      <c r="N110" s="11">
        <f t="shared" si="15"/>
        <v>92.480142967437502</v>
      </c>
      <c r="O110" s="11">
        <f t="shared" si="15"/>
        <v>89.687604343581683</v>
      </c>
      <c r="P110" s="11">
        <f t="shared" si="15"/>
        <v>98.180766263821027</v>
      </c>
    </row>
    <row r="111" spans="3:16" hidden="1" x14ac:dyDescent="0.2">
      <c r="C111" s="10" t="s">
        <v>2</v>
      </c>
      <c r="D111" s="11">
        <f>(D29/$D$68)*100</f>
        <v>90.51344612124899</v>
      </c>
      <c r="E111" s="11">
        <f>(E29/$E$68)*100</f>
        <v>86.844704201337592</v>
      </c>
      <c r="F111" s="11">
        <f>(F29/$F$68)*100</f>
        <v>87.786213643770139</v>
      </c>
      <c r="G111" s="11">
        <f>(G29/$G$68)*100</f>
        <v>109.78701689688684</v>
      </c>
      <c r="H111" s="11">
        <f>(H29/$H$68)*100</f>
        <v>87.745776404955407</v>
      </c>
      <c r="I111" s="11">
        <f>(I29/$I$68)*100</f>
        <v>97.430498793638293</v>
      </c>
      <c r="J111" s="11">
        <f t="shared" si="15"/>
        <v>99.544658052770004</v>
      </c>
      <c r="K111" s="11">
        <f t="shared" si="15"/>
        <v>94.684321488056142</v>
      </c>
      <c r="L111" s="11">
        <f t="shared" si="15"/>
        <v>96.625005231606892</v>
      </c>
      <c r="M111" s="11">
        <f t="shared" si="15"/>
        <v>87.451647289635133</v>
      </c>
      <c r="N111" s="11">
        <f t="shared" si="15"/>
        <v>90.117200050511741</v>
      </c>
      <c r="O111" s="11">
        <f t="shared" si="15"/>
        <v>90.034417982652514</v>
      </c>
      <c r="P111" s="11">
        <f t="shared" si="15"/>
        <v>97.752596679055927</v>
      </c>
    </row>
    <row r="112" spans="3:16" ht="15.75" hidden="1" x14ac:dyDescent="0.25">
      <c r="C112" s="10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3:16" ht="15.75" hidden="1" x14ac:dyDescent="0.25">
      <c r="C113" s="12" t="s">
        <v>36</v>
      </c>
      <c r="D113" s="2">
        <f>AVERAGE(D108:D111)</f>
        <v>88.978763718861643</v>
      </c>
      <c r="E113" s="2">
        <f t="shared" ref="E113:P113" si="16">AVERAGE(E108:E111)</f>
        <v>86.667972455363028</v>
      </c>
      <c r="F113" s="2">
        <f t="shared" si="16"/>
        <v>86.841044004985349</v>
      </c>
      <c r="G113" s="2">
        <f t="shared" si="16"/>
        <v>109.91690395056375</v>
      </c>
      <c r="H113" s="2">
        <f t="shared" si="16"/>
        <v>87.370034244102428</v>
      </c>
      <c r="I113" s="2">
        <f t="shared" si="16"/>
        <v>97.199369737554775</v>
      </c>
      <c r="J113" s="2">
        <f t="shared" si="16"/>
        <v>98.393507374344679</v>
      </c>
      <c r="K113" s="2">
        <f t="shared" si="16"/>
        <v>94.343450745878698</v>
      </c>
      <c r="L113" s="2">
        <f t="shared" si="16"/>
        <v>96.685399874830779</v>
      </c>
      <c r="M113" s="2">
        <f t="shared" si="16"/>
        <v>87.451647289635133</v>
      </c>
      <c r="N113" s="2">
        <f t="shared" si="16"/>
        <v>92.202827858829238</v>
      </c>
      <c r="O113" s="2">
        <f t="shared" si="16"/>
        <v>90.50659260272505</v>
      </c>
      <c r="P113" s="2">
        <f t="shared" si="16"/>
        <v>97.604743760567885</v>
      </c>
    </row>
    <row r="114" spans="3:16" ht="15.75" hidden="1" x14ac:dyDescent="0.25">
      <c r="C114" s="10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3:16" ht="15.75" hidden="1" x14ac:dyDescent="0.25">
      <c r="C115" s="5">
        <v>2012</v>
      </c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</row>
    <row r="116" spans="3:16" hidden="1" x14ac:dyDescent="0.2">
      <c r="C116" s="10" t="s">
        <v>31</v>
      </c>
      <c r="D116" s="11">
        <f>(D34/$D$68)*100</f>
        <v>91.710506283481209</v>
      </c>
      <c r="E116" s="11">
        <f>(E34/$E$68)*100</f>
        <v>86.752923765954634</v>
      </c>
      <c r="F116" s="11">
        <f>(F34/$F$68)*100</f>
        <v>89.167065363693283</v>
      </c>
      <c r="G116" s="11">
        <f>(G34/$G$68)*100</f>
        <v>109.56584963061655</v>
      </c>
      <c r="H116" s="11">
        <f>(H34/$H$68)*100</f>
        <v>87.45354194116743</v>
      </c>
      <c r="I116" s="11">
        <f>(I34/$I$68)*100</f>
        <v>99.005367078635089</v>
      </c>
      <c r="J116" s="11">
        <f>(J34/J$68)*100</f>
        <v>100.57048175213998</v>
      </c>
      <c r="K116" s="11">
        <f t="shared" ref="K116:P116" si="17">(K34/K$68)*100</f>
        <v>94.684321488056142</v>
      </c>
      <c r="L116" s="11">
        <f t="shared" si="17"/>
        <v>95.44543604348415</v>
      </c>
      <c r="M116" s="11">
        <f t="shared" si="17"/>
        <v>87.451647289635133</v>
      </c>
      <c r="N116" s="11">
        <f t="shared" si="17"/>
        <v>94.187472126624655</v>
      </c>
      <c r="O116" s="11">
        <f t="shared" si="17"/>
        <v>91.150644731822666</v>
      </c>
      <c r="P116" s="11">
        <f t="shared" si="17"/>
        <v>98.296866842765539</v>
      </c>
    </row>
    <row r="117" spans="3:16" hidden="1" x14ac:dyDescent="0.2">
      <c r="C117" s="4" t="s">
        <v>4</v>
      </c>
      <c r="D117" s="11">
        <f>(D35/$D$68)*100</f>
        <v>92.058698939566412</v>
      </c>
      <c r="E117" s="11">
        <f>(E35/$E$68)*100</f>
        <v>87.178655908168537</v>
      </c>
      <c r="F117" s="11">
        <f>(F35/$F$68)*100</f>
        <v>91.425508650079152</v>
      </c>
      <c r="G117" s="11">
        <f>(G35/$G$68)*100</f>
        <v>110.26174707525776</v>
      </c>
      <c r="H117" s="11">
        <f>(H35/$H$68)*100</f>
        <v>87.586151824299122</v>
      </c>
      <c r="I117" s="11">
        <f>(I35/$I$68)*100</f>
        <v>98.90718400709045</v>
      </c>
      <c r="J117" s="11">
        <f>(J35/$D$68)*100</f>
        <v>89.932309896196941</v>
      </c>
      <c r="K117" s="11">
        <f t="shared" ref="K117:P119" si="18">(K35/$D$68)*100</f>
        <v>81.713811510551864</v>
      </c>
      <c r="L117" s="11">
        <f t="shared" si="18"/>
        <v>77.813249148647657</v>
      </c>
      <c r="M117" s="11">
        <f t="shared" si="18"/>
        <v>83.159118679739279</v>
      </c>
      <c r="N117" s="11">
        <f t="shared" si="18"/>
        <v>90.355047649699571</v>
      </c>
      <c r="O117" s="11">
        <f t="shared" si="18"/>
        <v>84.99253365770312</v>
      </c>
      <c r="P117" s="11">
        <f t="shared" si="18"/>
        <v>79.979632228409343</v>
      </c>
    </row>
    <row r="118" spans="3:16" hidden="1" x14ac:dyDescent="0.2">
      <c r="C118" s="4" t="s">
        <v>3</v>
      </c>
      <c r="D118" s="11">
        <f>(D36/$D$68)*100</f>
        <v>93.35633582053643</v>
      </c>
      <c r="E118" s="11">
        <f>(E36/$E$68)*100</f>
        <v>87.211675852214725</v>
      </c>
      <c r="F118" s="11">
        <f>(F36/$F$68)*100</f>
        <v>94.522632963668897</v>
      </c>
      <c r="G118" s="11">
        <f>(G36/$G$68)*100</f>
        <v>109.18599241503448</v>
      </c>
      <c r="H118" s="11">
        <f>(H36/$H$68)*100</f>
        <v>88.831376466800378</v>
      </c>
      <c r="I118" s="11">
        <f>(I36/$I$68)*100</f>
        <v>100.25880151656901</v>
      </c>
      <c r="J118" s="11">
        <f>(J36/$D$68)*100</f>
        <v>87.070724759779409</v>
      </c>
      <c r="K118" s="11">
        <f t="shared" si="18"/>
        <v>81.716887974889744</v>
      </c>
      <c r="L118" s="11">
        <f t="shared" si="18"/>
        <v>76.438779542932053</v>
      </c>
      <c r="M118" s="11">
        <f t="shared" si="18"/>
        <v>83.957342849863011</v>
      </c>
      <c r="N118" s="11">
        <f t="shared" si="18"/>
        <v>85.162212498491343</v>
      </c>
      <c r="O118" s="11">
        <f t="shared" si="18"/>
        <v>85.417716805935839</v>
      </c>
      <c r="P118" s="11">
        <f t="shared" si="18"/>
        <v>79.535516991943609</v>
      </c>
    </row>
    <row r="119" spans="3:16" hidden="1" x14ac:dyDescent="0.2">
      <c r="C119" s="4" t="s">
        <v>2</v>
      </c>
      <c r="D119" s="11">
        <f>(D37/$D$68)*100</f>
        <v>93.890299592407928</v>
      </c>
      <c r="E119" s="11">
        <f>(E37/$E$68)*100</f>
        <v>98.727006111691452</v>
      </c>
      <c r="F119" s="11">
        <f>(F37/$F$68)*100</f>
        <v>95.041182468096366</v>
      </c>
      <c r="G119" s="11">
        <f>(G37/$G$68)*100</f>
        <v>111.39669077259961</v>
      </c>
      <c r="H119" s="11">
        <f>(H37/$H$68)*100</f>
        <v>88.580853375605386</v>
      </c>
      <c r="I119" s="11">
        <f>(I37/$I$68)*100</f>
        <v>100.34152346250431</v>
      </c>
      <c r="J119" s="11">
        <f>(J37/$D$68)*100</f>
        <v>90.110271525587109</v>
      </c>
      <c r="K119" s="11">
        <f t="shared" si="18"/>
        <v>82.022877850955553</v>
      </c>
      <c r="L119" s="11">
        <f t="shared" si="18"/>
        <v>76.053511547390556</v>
      </c>
      <c r="M119" s="11">
        <f t="shared" si="18"/>
        <v>83.957342849863011</v>
      </c>
      <c r="N119" s="11">
        <f t="shared" si="18"/>
        <v>86.825238682358219</v>
      </c>
      <c r="O119" s="11">
        <f t="shared" si="18"/>
        <v>87.274796894190914</v>
      </c>
      <c r="P119" s="11">
        <f t="shared" si="18"/>
        <v>80.832759454408759</v>
      </c>
    </row>
    <row r="120" spans="3:16" ht="15.75" hidden="1" x14ac:dyDescent="0.25">
      <c r="C120" s="10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3:16" ht="15.75" hidden="1" x14ac:dyDescent="0.25">
      <c r="C121" s="12" t="s">
        <v>37</v>
      </c>
      <c r="D121" s="2">
        <f>AVERAGE(D116:D119)</f>
        <v>92.753960158997984</v>
      </c>
      <c r="E121" s="2">
        <f t="shared" ref="E121:P121" si="19">AVERAGE(E116:E119)</f>
        <v>89.96756540950733</v>
      </c>
      <c r="F121" s="2">
        <f t="shared" si="19"/>
        <v>92.539097361384421</v>
      </c>
      <c r="G121" s="2">
        <f t="shared" si="19"/>
        <v>110.10256997337711</v>
      </c>
      <c r="H121" s="2">
        <f t="shared" si="19"/>
        <v>88.112980901968072</v>
      </c>
      <c r="I121" s="2">
        <f t="shared" si="19"/>
        <v>99.628219016199708</v>
      </c>
      <c r="J121" s="2">
        <f t="shared" si="19"/>
        <v>91.920946983425864</v>
      </c>
      <c r="K121" s="2">
        <f t="shared" si="19"/>
        <v>85.034474706113315</v>
      </c>
      <c r="L121" s="2">
        <f t="shared" si="19"/>
        <v>81.437744070613604</v>
      </c>
      <c r="M121" s="2">
        <f t="shared" si="19"/>
        <v>84.631362917275112</v>
      </c>
      <c r="N121" s="2">
        <f t="shared" si="19"/>
        <v>89.13249273929344</v>
      </c>
      <c r="O121" s="2">
        <f t="shared" si="19"/>
        <v>87.208923022413131</v>
      </c>
      <c r="P121" s="2">
        <f t="shared" si="19"/>
        <v>84.661193879381813</v>
      </c>
    </row>
    <row r="122" spans="3:16" ht="15.75" hidden="1" x14ac:dyDescent="0.25">
      <c r="C122" s="10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3:16" ht="15.75" hidden="1" x14ac:dyDescent="0.25">
      <c r="C123" s="12">
        <v>2013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3:16" hidden="1" x14ac:dyDescent="0.2">
      <c r="C124" s="4" t="s">
        <v>5</v>
      </c>
      <c r="D124" s="11">
        <f>(D42/$D$68)*100</f>
        <v>94.708875757382145</v>
      </c>
      <c r="E124" s="11">
        <f>(E42/$E$68)*100</f>
        <v>98.915144747427448</v>
      </c>
      <c r="F124" s="11">
        <f>(F42/$F$68)*100</f>
        <v>96.600696266735611</v>
      </c>
      <c r="G124" s="11">
        <f>(G42/$G$68)*100</f>
        <v>108.87250973696196</v>
      </c>
      <c r="H124" s="11">
        <f>(H42/$H$68)*100</f>
        <v>93.59743173479383</v>
      </c>
      <c r="I124" s="11">
        <f>(I42/$I$68)*100</f>
        <v>100.57708405140578</v>
      </c>
      <c r="J124" s="11">
        <f>(J42/J$68)*100</f>
        <v>101.71432375154271</v>
      </c>
      <c r="K124" s="11">
        <f t="shared" ref="K124:P124" si="20">(K42/K$68)*100</f>
        <v>94.36844339776691</v>
      </c>
      <c r="L124" s="11">
        <f t="shared" si="20"/>
        <v>94.000928549389769</v>
      </c>
      <c r="M124" s="11">
        <f t="shared" si="20"/>
        <v>88.291074398676031</v>
      </c>
      <c r="N124" s="11">
        <f t="shared" si="20"/>
        <v>93.467359977749268</v>
      </c>
      <c r="O124" s="11">
        <f t="shared" si="20"/>
        <v>94.168484138925962</v>
      </c>
      <c r="P124" s="11">
        <f t="shared" si="20"/>
        <v>99.678385812353412</v>
      </c>
    </row>
    <row r="125" spans="3:16" hidden="1" x14ac:dyDescent="0.2">
      <c r="C125" s="4" t="s">
        <v>4</v>
      </c>
      <c r="D125" s="11">
        <f>(D43/$D$68)*100</f>
        <v>95.427269622123404</v>
      </c>
      <c r="E125" s="11">
        <f>(E43/$E$68)*100</f>
        <v>98.750270163178556</v>
      </c>
      <c r="F125" s="11">
        <f t="shared" ref="F125:F127" si="21">(F43/$F$68)*100</f>
        <v>95.494537492838489</v>
      </c>
      <c r="G125" s="11">
        <f>(G43/$G$68)*100</f>
        <v>109.82732877196145</v>
      </c>
      <c r="H125" s="11">
        <f>(H43/$H$68)*100</f>
        <v>93.282854926826701</v>
      </c>
      <c r="I125" s="11">
        <f>(I43/$I$68)*100</f>
        <v>100.51405780688366</v>
      </c>
      <c r="J125" s="11">
        <f t="shared" ref="J125:P127" si="22">(J43/J$68)*100</f>
        <v>102.92913864631569</v>
      </c>
      <c r="K125" s="11">
        <f t="shared" si="22"/>
        <v>95.168843280197109</v>
      </c>
      <c r="L125" s="11">
        <f t="shared" si="22"/>
        <v>94.059619878743518</v>
      </c>
      <c r="M125" s="11">
        <f t="shared" si="22"/>
        <v>91.7858253868839</v>
      </c>
      <c r="N125" s="11">
        <f t="shared" si="22"/>
        <v>87.661625615212358</v>
      </c>
      <c r="O125" s="11">
        <f t="shared" si="22"/>
        <v>103.88725243224093</v>
      </c>
      <c r="P125" s="11">
        <f t="shared" si="22"/>
        <v>101.45320523309724</v>
      </c>
    </row>
    <row r="126" spans="3:16" hidden="1" x14ac:dyDescent="0.2">
      <c r="C126" s="4" t="s">
        <v>3</v>
      </c>
      <c r="D126" s="11">
        <f>(D44/$D$68)*100</f>
        <v>96.129413444464689</v>
      </c>
      <c r="E126" s="11">
        <f>(E44/$E$68)*100</f>
        <v>98.696312572793971</v>
      </c>
      <c r="F126" s="11">
        <f t="shared" si="21"/>
        <v>98.321435412370121</v>
      </c>
      <c r="G126" s="11">
        <f>(G44/$G$68)*100</f>
        <v>107.60359908317885</v>
      </c>
      <c r="H126" s="11">
        <f>(H44/$H$68)*100</f>
        <v>93.412066734798074</v>
      </c>
      <c r="I126" s="11">
        <f>(I44/$I$68)*100</f>
        <v>100.80417548869957</v>
      </c>
      <c r="J126" s="11">
        <f t="shared" si="22"/>
        <v>103.76066392490006</v>
      </c>
      <c r="K126" s="11">
        <f t="shared" si="22"/>
        <v>95.105431796821989</v>
      </c>
      <c r="L126" s="11">
        <f t="shared" si="22"/>
        <v>94.237445846785477</v>
      </c>
      <c r="M126" s="11">
        <f t="shared" si="22"/>
        <v>93.753779661790276</v>
      </c>
      <c r="N126" s="11">
        <f t="shared" si="22"/>
        <v>92.815182937258328</v>
      </c>
      <c r="O126" s="11">
        <f t="shared" si="22"/>
        <v>101.24834218492592</v>
      </c>
      <c r="P126" s="11">
        <f t="shared" si="22"/>
        <v>100.95734277721935</v>
      </c>
    </row>
    <row r="127" spans="3:16" hidden="1" x14ac:dyDescent="0.2">
      <c r="C127" s="4" t="s">
        <v>2</v>
      </c>
      <c r="D127" s="11">
        <f>(D45/$D$68)*100</f>
        <v>96.753620170246805</v>
      </c>
      <c r="E127" s="11">
        <f>(E45/$E$68)*100</f>
        <v>98.764753911362448</v>
      </c>
      <c r="F127" s="11">
        <f t="shared" si="21"/>
        <v>97.336904284368174</v>
      </c>
      <c r="G127" s="11">
        <f>(G45/$G$68)*100</f>
        <v>108.15944016426783</v>
      </c>
      <c r="H127" s="11">
        <f>(H45/$H$68)*100</f>
        <v>93.801231292534339</v>
      </c>
      <c r="I127" s="11">
        <f>(I45/$I$68)*100</f>
        <v>100.28873898271702</v>
      </c>
      <c r="J127" s="11">
        <f t="shared" si="22"/>
        <v>105.99176750394894</v>
      </c>
      <c r="K127" s="11">
        <f t="shared" si="22"/>
        <v>95.016437998265488</v>
      </c>
      <c r="L127" s="11">
        <f t="shared" si="22"/>
        <v>93.581134679567739</v>
      </c>
      <c r="M127" s="11">
        <f t="shared" si="22"/>
        <v>93.753779661790276</v>
      </c>
      <c r="N127" s="11">
        <f t="shared" si="22"/>
        <v>97.407836035019344</v>
      </c>
      <c r="O127" s="11">
        <f t="shared" si="22"/>
        <v>100.67739959439285</v>
      </c>
      <c r="P127" s="11">
        <f t="shared" si="22"/>
        <v>101.5076517294311</v>
      </c>
    </row>
    <row r="128" spans="3:16" ht="15.75" hidden="1" x14ac:dyDescent="0.25">
      <c r="C128" s="10"/>
      <c r="D128" s="2"/>
      <c r="E128" s="2"/>
      <c r="F128" s="2" t="s">
        <v>42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3:16" ht="15.75" hidden="1" x14ac:dyDescent="0.25">
      <c r="C129" s="12" t="s">
        <v>38</v>
      </c>
      <c r="D129" s="2">
        <f>AVERAGE(D124:D127)</f>
        <v>95.754794748554247</v>
      </c>
      <c r="E129" s="2">
        <f t="shared" ref="E129:P129" si="23">AVERAGE(E124:E127)</f>
        <v>98.781620348690595</v>
      </c>
      <c r="F129" s="2">
        <f t="shared" si="23"/>
        <v>96.938393364078109</v>
      </c>
      <c r="G129" s="2">
        <f t="shared" si="23"/>
        <v>108.61571943909252</v>
      </c>
      <c r="H129" s="2">
        <f t="shared" si="23"/>
        <v>93.523396172238236</v>
      </c>
      <c r="I129" s="2">
        <f t="shared" si="23"/>
        <v>100.54601408242651</v>
      </c>
      <c r="J129" s="2">
        <f t="shared" si="23"/>
        <v>103.59897345667684</v>
      </c>
      <c r="K129" s="2">
        <f t="shared" si="23"/>
        <v>94.91478911826286</v>
      </c>
      <c r="L129" s="2">
        <f t="shared" si="23"/>
        <v>93.969782238621633</v>
      </c>
      <c r="M129" s="2">
        <f t="shared" si="23"/>
        <v>91.896114777285135</v>
      </c>
      <c r="N129" s="2">
        <f t="shared" si="23"/>
        <v>92.838001141309817</v>
      </c>
      <c r="O129" s="2">
        <f t="shared" si="23"/>
        <v>99.995369587621425</v>
      </c>
      <c r="P129" s="2">
        <f t="shared" si="23"/>
        <v>100.89914638802529</v>
      </c>
    </row>
    <row r="130" spans="3:16" ht="15.75" hidden="1" x14ac:dyDescent="0.25">
      <c r="C130" s="10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3:16" ht="15.75" hidden="1" x14ac:dyDescent="0.25">
      <c r="C131" s="12">
        <v>2014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3:16" hidden="1" x14ac:dyDescent="0.2">
      <c r="C132" s="4" t="s">
        <v>5</v>
      </c>
      <c r="D132" s="11">
        <f>(D50/$D$68)*100</f>
        <v>97.119167240545593</v>
      </c>
      <c r="E132" s="11">
        <f>(E50/$E$68)*100</f>
        <v>98.815184371360303</v>
      </c>
      <c r="F132" s="11">
        <f>(F50/$F$68)*100</f>
        <v>95.574076475959203</v>
      </c>
      <c r="G132" s="11">
        <f>(G50/$G$68)*100</f>
        <v>107.04714906137878</v>
      </c>
      <c r="H132" s="11">
        <f>(H50/$H$68)*100</f>
        <v>99.931273929882408</v>
      </c>
      <c r="I132" s="11">
        <f>(I50/$I$68)*100</f>
        <v>100.42385149441134</v>
      </c>
      <c r="J132" s="11">
        <f>(J50/J$68)*100</f>
        <v>105.55243718583924</v>
      </c>
      <c r="K132" s="11">
        <f t="shared" ref="K132:P132" si="24">(K50/K$68)*100</f>
        <v>95.022969653205408</v>
      </c>
      <c r="L132" s="11">
        <f t="shared" si="24"/>
        <v>95.765951047732699</v>
      </c>
      <c r="M132" s="11">
        <f t="shared" si="24"/>
        <v>93.753779661790276</v>
      </c>
      <c r="N132" s="11">
        <f t="shared" si="24"/>
        <v>104.27863304971092</v>
      </c>
      <c r="O132" s="11">
        <f t="shared" si="24"/>
        <v>101.35879238845166</v>
      </c>
      <c r="P132" s="11">
        <f t="shared" si="24"/>
        <v>102.00555958141454</v>
      </c>
    </row>
    <row r="133" spans="3:16" hidden="1" x14ac:dyDescent="0.2">
      <c r="C133" s="4" t="s">
        <v>4</v>
      </c>
      <c r="D133" s="11">
        <f>(D51/$D$68)*100</f>
        <v>97.696517047951019</v>
      </c>
      <c r="E133" s="11">
        <f>(E51/$E$68)*100</f>
        <v>98.576840411608615</v>
      </c>
      <c r="F133" s="11">
        <f t="shared" ref="F133:F135" si="25">(F51/$F$68)*100</f>
        <v>96.188485057236292</v>
      </c>
      <c r="G133" s="11">
        <f>(G51/$G$68)*100</f>
        <v>108.292798179998</v>
      </c>
      <c r="H133" s="11">
        <f>(H51/$H$68)*100</f>
        <v>100.27269553161611</v>
      </c>
      <c r="I133" s="11">
        <f>(I51/$I$68)*100</f>
        <v>100.29563247821163</v>
      </c>
      <c r="J133" s="11">
        <f t="shared" ref="J133:P135" si="26">(J51/J$68)*100</f>
        <v>106.47166661269488</v>
      </c>
      <c r="K133" s="11">
        <f t="shared" si="26"/>
        <v>96.515724959267871</v>
      </c>
      <c r="L133" s="11">
        <f t="shared" si="26"/>
        <v>95.829606320365116</v>
      </c>
      <c r="M133" s="11">
        <f t="shared" si="26"/>
        <v>93.753779661790276</v>
      </c>
      <c r="N133" s="11">
        <f t="shared" si="26"/>
        <v>95.006929381055215</v>
      </c>
      <c r="O133" s="11">
        <f t="shared" si="26"/>
        <v>101.07374590166023</v>
      </c>
      <c r="P133" s="11">
        <f t="shared" si="26"/>
        <v>102.20941739326928</v>
      </c>
    </row>
    <row r="134" spans="3:16" hidden="1" x14ac:dyDescent="0.2">
      <c r="C134" s="4" t="s">
        <v>3</v>
      </c>
      <c r="D134" s="11">
        <f>(D52/$D$68)*100</f>
        <v>98.138423540789574</v>
      </c>
      <c r="E134" s="11">
        <f>(E52/$E$68)*100</f>
        <v>98.985237083198243</v>
      </c>
      <c r="F134" s="11">
        <f t="shared" si="25"/>
        <v>96.450036033049045</v>
      </c>
      <c r="G134" s="11">
        <f>(G52/$G$68)*100</f>
        <v>109.06797970522398</v>
      </c>
      <c r="H134" s="11">
        <f>(H52/$H$68)*100</f>
        <v>100.71155693857214</v>
      </c>
      <c r="I134" s="11">
        <f>(I52/$I$68)*100</f>
        <v>100.31079816829977</v>
      </c>
      <c r="J134" s="11">
        <f t="shared" si="26"/>
        <v>106.43397631718136</v>
      </c>
      <c r="K134" s="11">
        <f t="shared" si="26"/>
        <v>96.3694884625573</v>
      </c>
      <c r="L134" s="11">
        <f t="shared" si="26"/>
        <v>95.788142794155007</v>
      </c>
      <c r="M134" s="11">
        <f t="shared" si="26"/>
        <v>93.753779661790276</v>
      </c>
      <c r="N134" s="11">
        <f t="shared" si="26"/>
        <v>93.418606547026286</v>
      </c>
      <c r="O134" s="11">
        <f t="shared" si="26"/>
        <v>100.95046648218651</v>
      </c>
      <c r="P134" s="11">
        <f t="shared" si="26"/>
        <v>102.42691117916112</v>
      </c>
    </row>
    <row r="135" spans="3:16" hidden="1" x14ac:dyDescent="0.2">
      <c r="C135" s="4" t="s">
        <v>2</v>
      </c>
      <c r="D135" s="11">
        <f>(D53/$D$68)*100</f>
        <v>99.088262184179243</v>
      </c>
      <c r="E135" s="11">
        <f>(E53/$E$68)*100</f>
        <v>98.995143066412112</v>
      </c>
      <c r="F135" s="11">
        <f t="shared" si="25"/>
        <v>96.754964100088557</v>
      </c>
      <c r="G135" s="11">
        <f>(G53/$G$68)*100</f>
        <v>108.25394776263005</v>
      </c>
      <c r="H135" s="11">
        <f>(H53/$H$68)*100</f>
        <v>100.67902036891203</v>
      </c>
      <c r="I135" s="11">
        <f>(I53/$I$68)*100</f>
        <v>100.2435373479738</v>
      </c>
      <c r="J135" s="11">
        <f t="shared" si="26"/>
        <v>105.7527624557881</v>
      </c>
      <c r="K135" s="11">
        <f t="shared" si="26"/>
        <v>95.349008095623432</v>
      </c>
      <c r="L135" s="11">
        <f t="shared" si="26"/>
        <v>96.749979803564116</v>
      </c>
      <c r="M135" s="11">
        <f t="shared" si="26"/>
        <v>96.266337056654478</v>
      </c>
      <c r="N135" s="11">
        <f t="shared" si="26"/>
        <v>95.246220809882402</v>
      </c>
      <c r="O135" s="11">
        <f t="shared" si="26"/>
        <v>99.352082113778991</v>
      </c>
      <c r="P135" s="11">
        <f t="shared" si="26"/>
        <v>102.0964336083904</v>
      </c>
    </row>
    <row r="136" spans="3:16" ht="15.75" hidden="1" x14ac:dyDescent="0.25">
      <c r="C136" s="4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3:16" ht="15.75" hidden="1" x14ac:dyDescent="0.25">
      <c r="C137" s="12" t="s">
        <v>39</v>
      </c>
      <c r="D137" s="2">
        <f>AVERAGE(D132:D135)</f>
        <v>98.010592503366354</v>
      </c>
      <c r="E137" s="2">
        <f t="shared" ref="E137:P137" si="27">AVERAGE(E132:E135)</f>
        <v>98.843101233144807</v>
      </c>
      <c r="F137" s="2">
        <f t="shared" si="27"/>
        <v>96.241890416583274</v>
      </c>
      <c r="G137" s="2">
        <f t="shared" si="27"/>
        <v>108.1654686773077</v>
      </c>
      <c r="H137" s="2">
        <f t="shared" si="27"/>
        <v>100.39863669224567</v>
      </c>
      <c r="I137" s="2">
        <f t="shared" si="27"/>
        <v>100.31845487222414</v>
      </c>
      <c r="J137" s="2">
        <f t="shared" si="27"/>
        <v>106.05271064287589</v>
      </c>
      <c r="K137" s="2">
        <f t="shared" si="27"/>
        <v>95.81429779266351</v>
      </c>
      <c r="L137" s="2">
        <f t="shared" si="27"/>
        <v>96.033419991454224</v>
      </c>
      <c r="M137" s="2">
        <f t="shared" si="27"/>
        <v>94.381919010506323</v>
      </c>
      <c r="N137" s="2">
        <f t="shared" si="27"/>
        <v>96.987597446918699</v>
      </c>
      <c r="O137" s="2">
        <f t="shared" si="27"/>
        <v>100.68377172151935</v>
      </c>
      <c r="P137" s="2">
        <f t="shared" si="27"/>
        <v>102.18458044055883</v>
      </c>
    </row>
    <row r="138" spans="3:16" ht="15.75" hidden="1" x14ac:dyDescent="0.25">
      <c r="C138" s="4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3:16" ht="15.75" hidden="1" x14ac:dyDescent="0.25">
      <c r="C139" s="12">
        <v>2015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3:16" hidden="1" x14ac:dyDescent="0.2">
      <c r="C140" s="4" t="s">
        <v>5</v>
      </c>
      <c r="D140" s="11">
        <f>(D58/$D$68)*100</f>
        <v>99.893743654792317</v>
      </c>
      <c r="E140" s="11">
        <f>(E58/$E$68)*100</f>
        <v>99.092701992003157</v>
      </c>
      <c r="F140" s="11">
        <f>(F58/$F$68)*100</f>
        <v>97.25470254911275</v>
      </c>
      <c r="G140" s="11">
        <f>(G58/$G$68)*100</f>
        <v>105.86409904786029</v>
      </c>
      <c r="H140" s="11">
        <f>(H58/$H$68)*100</f>
        <v>100.72141135653709</v>
      </c>
      <c r="I140" s="11">
        <f>(I58/$I$68)*100</f>
        <v>100.77965434044019</v>
      </c>
      <c r="J140" s="11">
        <f>(J58/J$68)*100</f>
        <v>105.53120828430897</v>
      </c>
      <c r="K140" s="11">
        <f t="shared" ref="K140:P140" si="28">(K58/K$68)*100</f>
        <v>97.321205017762466</v>
      </c>
      <c r="L140" s="11">
        <f t="shared" si="28"/>
        <v>97.575357038920231</v>
      </c>
      <c r="M140" s="11">
        <f t="shared" si="28"/>
        <v>96.266337056654478</v>
      </c>
      <c r="N140" s="11">
        <f t="shared" si="28"/>
        <v>95.764445801370528</v>
      </c>
      <c r="O140" s="11">
        <f t="shared" si="28"/>
        <v>99.010706023189442</v>
      </c>
      <c r="P140" s="11">
        <f t="shared" si="28"/>
        <v>101.58975977309738</v>
      </c>
    </row>
    <row r="141" spans="3:16" hidden="1" x14ac:dyDescent="0.2">
      <c r="C141" s="4" t="s">
        <v>4</v>
      </c>
      <c r="D141" s="11">
        <f>(D59/$D$68)*100</f>
        <v>98.848376849526971</v>
      </c>
      <c r="E141" s="11">
        <f>(E59/$E$68)*100</f>
        <v>99.395584933299702</v>
      </c>
      <c r="F141" s="11">
        <f t="shared" ref="F141:F143" si="29">(F59/$F$68)*100</f>
        <v>98.767575237779454</v>
      </c>
      <c r="G141" s="11">
        <f>(G59/$G$68)*100</f>
        <v>98.124827974249101</v>
      </c>
      <c r="H141" s="11">
        <f>(H59/$H$68)*100</f>
        <v>100.50979622592781</v>
      </c>
      <c r="I141" s="11">
        <f>(I59/$I$68)*100</f>
        <v>100.47762075926929</v>
      </c>
      <c r="J141" s="11">
        <f t="shared" ref="J141:P143" si="30">(J59/J$68)*100</f>
        <v>98.344505492528498</v>
      </c>
      <c r="K141" s="11">
        <f t="shared" si="30"/>
        <v>99.441997089784863</v>
      </c>
      <c r="L141" s="11">
        <f t="shared" si="30"/>
        <v>97.617793887341847</v>
      </c>
      <c r="M141" s="11">
        <f t="shared" si="30"/>
        <v>98.006080641080416</v>
      </c>
      <c r="N141" s="11">
        <f t="shared" si="30"/>
        <v>93.722795985274871</v>
      </c>
      <c r="O141" s="11">
        <f t="shared" si="30"/>
        <v>99.475701380032817</v>
      </c>
      <c r="P141" s="11">
        <f t="shared" si="30"/>
        <v>98.525172008072488</v>
      </c>
    </row>
    <row r="142" spans="3:16" hidden="1" x14ac:dyDescent="0.2">
      <c r="C142" s="4" t="s">
        <v>3</v>
      </c>
      <c r="D142" s="11">
        <f>(D60/$D$68)*100</f>
        <v>99.651255158007999</v>
      </c>
      <c r="E142" s="11">
        <f>(E60/$E$68)*100</f>
        <v>99.505376247253338</v>
      </c>
      <c r="F142" s="11">
        <f t="shared" si="29"/>
        <v>100.18939898248512</v>
      </c>
      <c r="G142" s="11">
        <f>(G60/$G$68)*100</f>
        <v>99.468272971070419</v>
      </c>
      <c r="H142" s="11">
        <f>(H60/$H$68)*100</f>
        <v>100.47488100365547</v>
      </c>
      <c r="I142" s="11">
        <f>(I60/$I$68)*100</f>
        <v>100.59195430597272</v>
      </c>
      <c r="J142" s="11">
        <f t="shared" si="30"/>
        <v>100.82684772400987</v>
      </c>
      <c r="K142" s="11">
        <f t="shared" si="30"/>
        <v>99.5127566849674</v>
      </c>
      <c r="L142" s="11">
        <f t="shared" si="30"/>
        <v>97.455249078020543</v>
      </c>
      <c r="M142" s="11">
        <f t="shared" si="30"/>
        <v>98.77151140846064</v>
      </c>
      <c r="N142" s="11">
        <f t="shared" si="30"/>
        <v>93.814868038050065</v>
      </c>
      <c r="O142" s="11">
        <f t="shared" si="30"/>
        <v>100.19048412023439</v>
      </c>
      <c r="P142" s="11">
        <f t="shared" si="30"/>
        <v>99.477742194378848</v>
      </c>
    </row>
    <row r="143" spans="3:16" hidden="1" x14ac:dyDescent="0.2">
      <c r="C143" s="4" t="s">
        <v>2</v>
      </c>
      <c r="D143" s="11">
        <f>(D61/$D$68)*100</f>
        <v>99.914174533343754</v>
      </c>
      <c r="E143" s="11">
        <f>(E61/$E$68)*100</f>
        <v>99.649238139836456</v>
      </c>
      <c r="F143" s="11">
        <f t="shared" si="29"/>
        <v>100.1654342132727</v>
      </c>
      <c r="G143" s="11">
        <f>(G61/$G$68)*100</f>
        <v>99.145534394189227</v>
      </c>
      <c r="H143" s="11">
        <f>(H61/$H$68)*100</f>
        <v>100.53562159714629</v>
      </c>
      <c r="I143" s="11">
        <f>(I61/$I$68)*100</f>
        <v>100.45713722979961</v>
      </c>
      <c r="J143" s="11">
        <f t="shared" si="30"/>
        <v>98.948179891552684</v>
      </c>
      <c r="K143" s="11">
        <f t="shared" si="30"/>
        <v>99.5127566849674</v>
      </c>
      <c r="L143" s="11">
        <f t="shared" si="30"/>
        <v>97.113418317340034</v>
      </c>
      <c r="M143" s="11">
        <f t="shared" si="30"/>
        <v>98.77151140846064</v>
      </c>
      <c r="N143" s="11">
        <f t="shared" si="30"/>
        <v>98.970103756891419</v>
      </c>
      <c r="O143" s="11">
        <f t="shared" si="30"/>
        <v>100.89090833397762</v>
      </c>
      <c r="P143" s="11">
        <f t="shared" si="30"/>
        <v>99.550402456033709</v>
      </c>
    </row>
    <row r="144" spans="3:16" ht="15.75" hidden="1" x14ac:dyDescent="0.25">
      <c r="C144" s="4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3:16" ht="15.75" hidden="1" x14ac:dyDescent="0.25">
      <c r="C145" s="12" t="s">
        <v>40</v>
      </c>
      <c r="D145" s="2">
        <f>AVERAGE(D140:D143)</f>
        <v>99.576887548917767</v>
      </c>
      <c r="E145" s="2">
        <f t="shared" ref="E145:P145" si="31">AVERAGE(E140:E143)</f>
        <v>99.410725328098181</v>
      </c>
      <c r="F145" s="2">
        <f t="shared" si="31"/>
        <v>99.094277745662509</v>
      </c>
      <c r="G145" s="2">
        <f t="shared" si="31"/>
        <v>100.65068359684226</v>
      </c>
      <c r="H145" s="2">
        <f t="shared" si="31"/>
        <v>100.56042754581667</v>
      </c>
      <c r="I145" s="2">
        <f t="shared" si="31"/>
        <v>100.57659165887046</v>
      </c>
      <c r="J145" s="2">
        <f t="shared" si="31"/>
        <v>100.9126853481</v>
      </c>
      <c r="K145" s="2">
        <f t="shared" si="31"/>
        <v>98.947178869370532</v>
      </c>
      <c r="L145" s="2">
        <f t="shared" si="31"/>
        <v>97.440454580405657</v>
      </c>
      <c r="M145" s="2">
        <f t="shared" si="31"/>
        <v>97.953860128664047</v>
      </c>
      <c r="N145" s="2">
        <f t="shared" si="31"/>
        <v>95.568053395396717</v>
      </c>
      <c r="O145" s="2">
        <f t="shared" si="31"/>
        <v>99.89194996435856</v>
      </c>
      <c r="P145" s="2">
        <f t="shared" si="31"/>
        <v>99.785769107895618</v>
      </c>
    </row>
    <row r="146" spans="3:16" ht="15.75" hidden="1" x14ac:dyDescent="0.25">
      <c r="C146" s="4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3:16" ht="15.75" hidden="1" x14ac:dyDescent="0.25">
      <c r="C147" s="12">
        <v>2016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3:16" hidden="1" x14ac:dyDescent="0.2">
      <c r="C148" s="4" t="s">
        <v>5</v>
      </c>
      <c r="D148" s="11">
        <f>(D66/$D$68)*100</f>
        <v>100.18648106909502</v>
      </c>
      <c r="E148" s="11">
        <f>(E66/$E$68)*100</f>
        <v>99.715653254565751</v>
      </c>
      <c r="F148" s="11">
        <f t="shared" ref="F148:F149" si="32">(F66/$F$68)*100</f>
        <v>99.240170794075638</v>
      </c>
      <c r="G148" s="11">
        <f>(G66/$G$68)*100</f>
        <v>96.51892953094513</v>
      </c>
      <c r="H148" s="11">
        <f>(H66/$H$68)*100</f>
        <v>100.2807659601219</v>
      </c>
      <c r="I148" s="11">
        <f>(I66/$I$68)*100</f>
        <v>100.74410359938943</v>
      </c>
      <c r="J148" s="11">
        <f>(J66/J$68)*100</f>
        <v>98.41394918736485</v>
      </c>
      <c r="K148" s="11">
        <f t="shared" ref="K148:P149" si="33">(K66/K$68)*100</f>
        <v>99.513936011553767</v>
      </c>
      <c r="L148" s="11">
        <f t="shared" si="33"/>
        <v>96.966349331181647</v>
      </c>
      <c r="M148" s="11">
        <f t="shared" si="33"/>
        <v>98.77151140846064</v>
      </c>
      <c r="N148" s="11">
        <f t="shared" si="33"/>
        <v>95.783467631718182</v>
      </c>
      <c r="O148" s="11">
        <f t="shared" si="33"/>
        <v>102.76873171730526</v>
      </c>
      <c r="P148" s="11">
        <f t="shared" si="33"/>
        <v>98.766041749456505</v>
      </c>
    </row>
    <row r="149" spans="3:16" hidden="1" x14ac:dyDescent="0.2">
      <c r="C149" s="4" t="s">
        <v>4</v>
      </c>
      <c r="D149" s="11">
        <f>(D67/$D$68)*100</f>
        <v>98.723898369395016</v>
      </c>
      <c r="E149" s="11">
        <f>(E67/$E$68)*100</f>
        <v>99.69374001897144</v>
      </c>
      <c r="F149" s="11">
        <f t="shared" si="32"/>
        <v>99.328814671592468</v>
      </c>
      <c r="G149" s="11">
        <f>(G67/$G$68)*100</f>
        <v>95.191073416327882</v>
      </c>
      <c r="H149" s="11">
        <f>(H67/$H$68)*100</f>
        <v>100.53884976854862</v>
      </c>
      <c r="I149" s="11">
        <f>(I67/$I$68)*100</f>
        <v>100.73455118420405</v>
      </c>
      <c r="J149" s="11">
        <f>(J67/J$68)*100</f>
        <v>98.368702842154121</v>
      </c>
      <c r="K149" s="11">
        <f t="shared" si="33"/>
        <v>99.513936011553767</v>
      </c>
      <c r="L149" s="11">
        <f t="shared" si="33"/>
        <v>99.491828473373317</v>
      </c>
      <c r="M149" s="11">
        <f t="shared" si="33"/>
        <v>98.77151140846064</v>
      </c>
      <c r="N149" s="11">
        <f t="shared" si="33"/>
        <v>92.741013783633875</v>
      </c>
      <c r="O149" s="11">
        <f t="shared" si="33"/>
        <v>99.801189633653664</v>
      </c>
      <c r="P149" s="11">
        <f t="shared" si="33"/>
        <v>97.729220723563742</v>
      </c>
    </row>
    <row r="150" spans="3:16" hidden="1" x14ac:dyDescent="0.2">
      <c r="C150" s="4" t="s">
        <v>3</v>
      </c>
      <c r="D150" s="11">
        <f>+'[2]Summary Table'!$AL$7</f>
        <v>100</v>
      </c>
      <c r="E150" s="11">
        <f>+'[2]Summary Table'!$AL$8</f>
        <v>99.999899999999997</v>
      </c>
      <c r="F150" s="11">
        <f>+'[2]Summary Table'!$AL$9</f>
        <v>100.0001</v>
      </c>
      <c r="G150" s="11">
        <f>+'[2]Summary Table'!$AL$10</f>
        <v>100</v>
      </c>
      <c r="H150" s="11">
        <f>+'[2]Summary Table'!$AL$11</f>
        <v>99.999899999999997</v>
      </c>
      <c r="I150" s="11">
        <f>+'[2]Summary Table'!$AL$12</f>
        <v>100.0003</v>
      </c>
      <c r="J150" s="11">
        <f>+'[2]Summary Table'!$AL$13</f>
        <v>100</v>
      </c>
      <c r="K150" s="11">
        <f>+'[2]Summary Table'!$AL$14</f>
        <v>99.999899999999997</v>
      </c>
      <c r="L150" s="11">
        <f>+'[2]Summary Table'!$AL$15</f>
        <v>99.999700000000004</v>
      </c>
      <c r="M150" s="11">
        <f>+'[2]Summary Table'!$AL$16</f>
        <v>100.0001</v>
      </c>
      <c r="N150" s="11">
        <f>+'[2]Summary Table'!$AL$17</f>
        <v>100.0001</v>
      </c>
      <c r="O150" s="11">
        <f>+'[2]Summary Table'!$AL$18</f>
        <v>99.999899999999997</v>
      </c>
      <c r="P150" s="11">
        <f>+'[2]Summary Table'!$AL$5</f>
        <v>100</v>
      </c>
    </row>
    <row r="151" spans="3:16" hidden="1" x14ac:dyDescent="0.2">
      <c r="C151" s="4" t="s">
        <v>2</v>
      </c>
      <c r="D151" s="11">
        <f>+'[2]Summary Table'!$AM$7</f>
        <v>99.755799999999994</v>
      </c>
      <c r="E151" s="11">
        <f>+'[2]Summary Table'!$AM$8</f>
        <v>100.4816</v>
      </c>
      <c r="F151" s="11">
        <f>+'[2]Summary Table'!$AM$9</f>
        <v>100.6585</v>
      </c>
      <c r="G151" s="11">
        <f>+'[2]Summary Table'!$AM$10</f>
        <v>100.2002</v>
      </c>
      <c r="H151" s="11">
        <f>+'[2]Summary Table'!$AM$11</f>
        <v>100.30289999999999</v>
      </c>
      <c r="I151" s="11">
        <f>+'[2]Summary Table'!$AM$12</f>
        <v>100.3137</v>
      </c>
      <c r="J151" s="11">
        <f>+'[2]Summary Table'!$AM$13</f>
        <v>100.1229</v>
      </c>
      <c r="K151" s="11">
        <f>+'[2]Summary Table'!$AM$14</f>
        <v>99.999899999999997</v>
      </c>
      <c r="L151" s="11">
        <f>+'[2]Summary Table'!$AM$15</f>
        <v>98.530500000000004</v>
      </c>
      <c r="M151" s="11">
        <f>+'[2]Summary Table'!$AM$16</f>
        <v>100.0001</v>
      </c>
      <c r="N151" s="11">
        <f>+'[2]Summary Table'!$AM$17</f>
        <v>99.510199999999998</v>
      </c>
      <c r="O151" s="11">
        <f>+'[2]Summary Table'!$AM$18</f>
        <v>99.965699999999998</v>
      </c>
      <c r="P151" s="11">
        <f>+'[2]Summary Table'!$AM$5</f>
        <v>99.991600000000005</v>
      </c>
    </row>
    <row r="152" spans="3:16" hidden="1" x14ac:dyDescent="0.2">
      <c r="C152" s="4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3:16" ht="15.75" hidden="1" x14ac:dyDescent="0.25">
      <c r="C153" s="12" t="s">
        <v>41</v>
      </c>
      <c r="D153" s="2">
        <f>AVERAGE(D148:D151)</f>
        <v>99.666544859622519</v>
      </c>
      <c r="E153" s="2">
        <f t="shared" ref="E153:O153" si="34">AVERAGE(E148:E151)</f>
        <v>99.972723318384297</v>
      </c>
      <c r="F153" s="2">
        <f t="shared" si="34"/>
        <v>99.806896366417021</v>
      </c>
      <c r="G153" s="2">
        <f t="shared" si="34"/>
        <v>97.977550736818245</v>
      </c>
      <c r="H153" s="2">
        <f t="shared" si="34"/>
        <v>100.28060393216762</v>
      </c>
      <c r="I153" s="2">
        <f t="shared" si="34"/>
        <v>100.44816369589836</v>
      </c>
      <c r="J153" s="2">
        <f t="shared" si="34"/>
        <v>99.226388007379754</v>
      </c>
      <c r="K153" s="2">
        <f t="shared" si="34"/>
        <v>99.756918005776896</v>
      </c>
      <c r="L153" s="2">
        <f t="shared" si="34"/>
        <v>98.74709445113875</v>
      </c>
      <c r="M153" s="2">
        <f t="shared" si="34"/>
        <v>99.385805704230307</v>
      </c>
      <c r="N153" s="2">
        <f t="shared" si="34"/>
        <v>97.008695353838007</v>
      </c>
      <c r="O153" s="2">
        <f t="shared" si="34"/>
        <v>100.63388033773973</v>
      </c>
      <c r="P153" s="2">
        <f>AVERAGE(P148:P151)</f>
        <v>99.121715618255067</v>
      </c>
    </row>
    <row r="154" spans="3:16" ht="15.75" x14ac:dyDescent="0.25">
      <c r="C154" s="1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3:16" ht="15.75" hidden="1" x14ac:dyDescent="0.25">
      <c r="C155" s="12">
        <v>2017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3:16" hidden="1" x14ac:dyDescent="0.2">
      <c r="C156" s="4" t="s">
        <v>5</v>
      </c>
      <c r="D156" s="11">
        <f>+'[2]Summary Table'!$AN$7</f>
        <v>99.703699999999998</v>
      </c>
      <c r="E156" s="11">
        <f>+'[2]Summary Table'!$AN$8</f>
        <v>101.702</v>
      </c>
      <c r="F156" s="11">
        <f>+'[2]Summary Table'!$AN$9</f>
        <v>101.5093</v>
      </c>
      <c r="G156" s="11">
        <f>+'[2]Summary Table'!$AN$10</f>
        <v>100.21080000000001</v>
      </c>
      <c r="H156" s="11">
        <f>+'[2]Summary Table'!$AN$11</f>
        <v>102.6046</v>
      </c>
      <c r="I156" s="11">
        <f>+'[2]Summary Table'!$AN$12</f>
        <v>99.822500000000005</v>
      </c>
      <c r="J156" s="11">
        <f>+'[2]Summary Table'!$AN$13</f>
        <v>101.3184</v>
      </c>
      <c r="K156" s="11">
        <f>+'[2]Summary Table'!$AN$14</f>
        <v>99.999899999999997</v>
      </c>
      <c r="L156" s="11">
        <f>+'[2]Summary Table'!$AN$15</f>
        <v>97.945800000000006</v>
      </c>
      <c r="M156" s="11">
        <f>+'[2]Summary Table'!$AN$16</f>
        <v>100.0164</v>
      </c>
      <c r="N156" s="11">
        <f>+'[2]Summary Table'!$AN$17</f>
        <v>99.071299999999994</v>
      </c>
      <c r="O156" s="11">
        <f>+'[2]Summary Table'!$AN$18</f>
        <v>99.697999999999993</v>
      </c>
      <c r="P156" s="11">
        <f>+'[2]Summary Table'!$AN$5</f>
        <v>100.232</v>
      </c>
    </row>
    <row r="157" spans="3:16" hidden="1" x14ac:dyDescent="0.2">
      <c r="C157" s="4" t="s">
        <v>4</v>
      </c>
      <c r="D157" s="11">
        <f>+'[2]Summary Table'!$AO$7</f>
        <v>100.6401</v>
      </c>
      <c r="E157" s="11">
        <f>+'[2]Summary Table'!$AO$8</f>
        <v>103.3038</v>
      </c>
      <c r="F157" s="11">
        <f>+'[2]Summary Table'!$AO$9</f>
        <v>101.8878</v>
      </c>
      <c r="G157" s="11">
        <f>+'[2]Summary Table'!$AO$10</f>
        <v>100.3883</v>
      </c>
      <c r="H157" s="11">
        <f>+'[2]Summary Table'!$AO$11</f>
        <v>102.6926</v>
      </c>
      <c r="I157" s="11">
        <f>+'[2]Summary Table'!$AO$12</f>
        <v>101.4567</v>
      </c>
      <c r="J157" s="11">
        <f>+'[2]Summary Table'!$AO$13</f>
        <v>99.316400000000002</v>
      </c>
      <c r="K157" s="11">
        <f>+'[2]Summary Table'!$AO$14</f>
        <v>102.18899999999999</v>
      </c>
      <c r="L157" s="11">
        <f>+'[2]Summary Table'!$AO$15</f>
        <v>100.3604</v>
      </c>
      <c r="M157" s="11">
        <f>+'[2]Summary Table'!$AO$16</f>
        <v>100.0164</v>
      </c>
      <c r="N157" s="11">
        <f>+'[2]Summary Table'!$AO$17</f>
        <v>99.311099999999996</v>
      </c>
      <c r="O157" s="11">
        <f>+'[2]Summary Table'!$AO$18</f>
        <v>99.959100000000007</v>
      </c>
      <c r="P157" s="11">
        <f>+'[2]Summary Table'!$AO$5</f>
        <v>100.3896</v>
      </c>
    </row>
    <row r="158" spans="3:16" hidden="1" x14ac:dyDescent="0.2">
      <c r="C158" s="4" t="s">
        <v>3</v>
      </c>
      <c r="D158" s="11">
        <f>+'[2]Summary Table'!$AP$7</f>
        <v>100.83280000000001</v>
      </c>
      <c r="E158" s="11">
        <f>+'[2]Summary Table'!$AP$8</f>
        <v>103.32089999999999</v>
      </c>
      <c r="F158" s="11">
        <f>+'[2]Summary Table'!$AP$9</f>
        <v>103.59780000000001</v>
      </c>
      <c r="G158" s="11">
        <f>+'[2]Summary Table'!$AP$10</f>
        <v>100.13930000000001</v>
      </c>
      <c r="H158" s="11">
        <f>+'[2]Summary Table'!$AP$11</f>
        <v>103.5179</v>
      </c>
      <c r="I158" s="11">
        <f>+'[2]Summary Table'!$AP$12</f>
        <v>104.7458</v>
      </c>
      <c r="J158" s="11">
        <f>+'[2]Summary Table'!$AP$13</f>
        <v>105.0223</v>
      </c>
      <c r="K158" s="11">
        <f>+'[2]Summary Table'!$AP$14</f>
        <v>100.3411</v>
      </c>
      <c r="L158" s="11">
        <f>+'[2]Summary Table'!$AP$15</f>
        <v>100.50709999999999</v>
      </c>
      <c r="M158" s="11">
        <f>+'[2]Summary Table'!$AP$16</f>
        <v>100.9008</v>
      </c>
      <c r="N158" s="11">
        <f>+'[2]Summary Table'!$AP$17</f>
        <v>99.497</v>
      </c>
      <c r="O158" s="11">
        <f>+'[2]Summary Table'!$AP$18</f>
        <v>100.0829</v>
      </c>
      <c r="P158" s="11">
        <f>+'[2]Summary Table'!$AP$5</f>
        <v>101.40260000000001</v>
      </c>
    </row>
    <row r="159" spans="3:16" hidden="1" x14ac:dyDescent="0.2">
      <c r="C159" s="4" t="s">
        <v>2</v>
      </c>
      <c r="D159" s="11">
        <f>+'[2]Summary Table'!$AQ$7</f>
        <v>101.0532</v>
      </c>
      <c r="E159" s="11">
        <f>+'[2]Summary Table'!$AQ$8</f>
        <v>102.7932</v>
      </c>
      <c r="F159" s="11">
        <f>+'[2]Summary Table'!$AQ$9</f>
        <v>101.16119999999999</v>
      </c>
      <c r="G159" s="11">
        <f>+'[2]Summary Table'!$AQ$10</f>
        <v>100.1516</v>
      </c>
      <c r="H159" s="11">
        <f>+'[2]Summary Table'!$AQ$11</f>
        <v>106.0616</v>
      </c>
      <c r="I159" s="11">
        <f>+'[2]Summary Table'!$AQ$12</f>
        <v>105.3588</v>
      </c>
      <c r="J159" s="11">
        <f>+'[2]Summary Table'!$AQ$13</f>
        <v>110.79640000000001</v>
      </c>
      <c r="K159" s="11">
        <f>+'[2]Summary Table'!$AQ$14</f>
        <v>101.25449999999999</v>
      </c>
      <c r="L159" s="11">
        <f>+'[2]Summary Table'!$AQ$15</f>
        <v>98.465100000000007</v>
      </c>
      <c r="M159" s="11">
        <f>+'[2]Summary Table'!$AQ$16</f>
        <v>103.46599999999999</v>
      </c>
      <c r="N159" s="11">
        <f>+'[2]Summary Table'!$AQ$17</f>
        <v>98.870699999999999</v>
      </c>
      <c r="O159" s="11">
        <f>+'[2]Summary Table'!$AQ$18</f>
        <v>100.6861</v>
      </c>
      <c r="P159" s="11">
        <f>+'[2]Summary Table'!$AQ$5</f>
        <v>102.4049</v>
      </c>
    </row>
    <row r="160" spans="3:16" hidden="1" x14ac:dyDescent="0.2"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3:16" ht="15.75" hidden="1" x14ac:dyDescent="0.25">
      <c r="C161" s="12" t="s">
        <v>43</v>
      </c>
      <c r="D161" s="2">
        <f>AVERAGE(D156:D159)</f>
        <v>100.55745</v>
      </c>
      <c r="E161" s="2">
        <f t="shared" ref="E161:P161" si="35">AVERAGE(E156:E159)</f>
        <v>102.77997499999999</v>
      </c>
      <c r="F161" s="2">
        <f t="shared" si="35"/>
        <v>102.03902500000001</v>
      </c>
      <c r="G161" s="2">
        <f t="shared" si="35"/>
        <v>100.2225</v>
      </c>
      <c r="H161" s="2">
        <f t="shared" si="35"/>
        <v>103.71917500000001</v>
      </c>
      <c r="I161" s="2">
        <f t="shared" si="35"/>
        <v>102.84594999999999</v>
      </c>
      <c r="J161" s="2">
        <f t="shared" si="35"/>
        <v>104.113375</v>
      </c>
      <c r="K161" s="2">
        <f t="shared" si="35"/>
        <v>100.94612499999999</v>
      </c>
      <c r="L161" s="2">
        <f t="shared" si="35"/>
        <v>99.319599999999994</v>
      </c>
      <c r="M161" s="2">
        <f t="shared" si="35"/>
        <v>101.09990000000001</v>
      </c>
      <c r="N161" s="2">
        <f t="shared" si="35"/>
        <v>99.187524999999994</v>
      </c>
      <c r="O161" s="2">
        <f t="shared" si="35"/>
        <v>100.106525</v>
      </c>
      <c r="P161" s="2">
        <f t="shared" si="35"/>
        <v>101.107275</v>
      </c>
    </row>
    <row r="162" spans="3:16" ht="15.75" hidden="1" x14ac:dyDescent="0.25">
      <c r="C162" s="1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3:16" ht="15.75" hidden="1" x14ac:dyDescent="0.25">
      <c r="C163" s="12">
        <v>2018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3:16" hidden="1" x14ac:dyDescent="0.2">
      <c r="C164" s="4" t="s">
        <v>5</v>
      </c>
      <c r="D164" s="11">
        <f>+'[2]Summary Table'!$AR$7</f>
        <v>104.47</v>
      </c>
      <c r="E164" s="11">
        <f>+'[2]Summary Table'!$AR$8</f>
        <v>102.7</v>
      </c>
      <c r="F164" s="11">
        <f>+'[2]Summary Table'!$AR$9</f>
        <v>102.18</v>
      </c>
      <c r="G164" s="11">
        <f>+'[2]Summary Table'!$AR$10</f>
        <v>103.3</v>
      </c>
      <c r="H164" s="11">
        <f>+'[2]Summary Table'!$AR$11</f>
        <v>106.45</v>
      </c>
      <c r="I164" s="11">
        <f>+'[2]Summary Table'!$AR$12</f>
        <v>105.32</v>
      </c>
      <c r="J164" s="11">
        <f>+'[2]Summary Table'!$AR$13</f>
        <v>108.87</v>
      </c>
      <c r="K164" s="11">
        <f>+'[2]Summary Table'!$AR$14</f>
        <v>101.23</v>
      </c>
      <c r="L164" s="11">
        <f>+'[2]Summary Table'!$AR$15</f>
        <v>98.29</v>
      </c>
      <c r="M164" s="11">
        <f>+'[2]Summary Table'!$AR$16</f>
        <v>104.13</v>
      </c>
      <c r="N164" s="11">
        <f>+'[2]Summary Table'!$AR$17</f>
        <v>99.31</v>
      </c>
      <c r="O164" s="11">
        <f>+'[2]Summary Table'!$AR$18</f>
        <v>100.69</v>
      </c>
      <c r="P164" s="11">
        <f>+'[2]Summary Table'!$AR$5</f>
        <v>103.46769999999999</v>
      </c>
    </row>
    <row r="165" spans="3:16" hidden="1" x14ac:dyDescent="0.2">
      <c r="C165" s="4" t="s">
        <v>4</v>
      </c>
      <c r="D165" s="11">
        <f>+'[2]Summary Table'!$AS$7</f>
        <v>104.86</v>
      </c>
      <c r="E165" s="11">
        <f>+'[2]Summary Table'!$AS$8</f>
        <v>100.49</v>
      </c>
      <c r="F165" s="11">
        <f>+'[2]Summary Table'!$AS$9</f>
        <v>101.42</v>
      </c>
      <c r="G165" s="11">
        <f>+'[2]Summary Table'!$AS$10</f>
        <v>104.02</v>
      </c>
      <c r="H165" s="11">
        <f>+'[2]Summary Table'!$AS$11</f>
        <v>100.45</v>
      </c>
      <c r="I165" s="11">
        <f>+'[2]Summary Table'!$AS$12</f>
        <v>101.9</v>
      </c>
      <c r="J165" s="11">
        <f>+'[2]Summary Table'!$AS$13</f>
        <v>116.77</v>
      </c>
      <c r="K165" s="11">
        <f>+'[2]Summary Table'!$AS$14</f>
        <v>99.19</v>
      </c>
      <c r="L165" s="11">
        <f>+'[2]Summary Table'!$AS$15</f>
        <v>94.19</v>
      </c>
      <c r="M165" s="11">
        <f>+'[2]Summary Table'!$AS$16</f>
        <v>104.51</v>
      </c>
      <c r="N165" s="11">
        <f>+'[2]Summary Table'!$AS$17</f>
        <v>98.27</v>
      </c>
      <c r="O165" s="11">
        <f>+'[2]Summary Table'!$AS$18</f>
        <v>100.83</v>
      </c>
      <c r="P165" s="11">
        <f>+'[2]Summary Table'!$AS$5</f>
        <v>104.2321</v>
      </c>
    </row>
    <row r="166" spans="3:16" hidden="1" x14ac:dyDescent="0.2">
      <c r="C166" s="4" t="s">
        <v>3</v>
      </c>
      <c r="D166" s="11">
        <f>+'[2]Summary Table'!$AT$7</f>
        <v>105.09</v>
      </c>
      <c r="E166" s="11">
        <f>+'[2]Summary Table'!$AT$8</f>
        <v>103.07</v>
      </c>
      <c r="F166" s="11">
        <f>+'[2]Summary Table'!$AT$9</f>
        <v>101.85</v>
      </c>
      <c r="G166" s="11">
        <f>+'[2]Summary Table'!$AT$10</f>
        <v>105.64</v>
      </c>
      <c r="H166" s="11">
        <f>+'[2]Summary Table'!$AT$11</f>
        <v>105.89</v>
      </c>
      <c r="I166" s="11">
        <f>+'[2]Summary Table'!$AT$12</f>
        <v>105.84</v>
      </c>
      <c r="J166" s="11">
        <f>+'[2]Summary Table'!$AT$13</f>
        <v>111.02</v>
      </c>
      <c r="K166" s="11">
        <f>+'[2]Summary Table'!$AT$14</f>
        <v>103.89</v>
      </c>
      <c r="L166" s="11">
        <f>+'[2]Summary Table'!$AT$15</f>
        <v>100.88</v>
      </c>
      <c r="M166" s="11">
        <f>+'[2]Summary Table'!$AT$16</f>
        <v>104.3</v>
      </c>
      <c r="N166" s="11">
        <f>+'[2]Summary Table'!$AT$17</f>
        <v>98.91</v>
      </c>
      <c r="O166" s="11">
        <f>+'[2]Summary Table'!$AT$18</f>
        <v>100.9</v>
      </c>
      <c r="P166" s="11">
        <f>+'[2]Summary Table'!$AT$5</f>
        <v>104.8755</v>
      </c>
    </row>
    <row r="167" spans="3:16" hidden="1" x14ac:dyDescent="0.2">
      <c r="C167" s="4" t="s">
        <v>2</v>
      </c>
      <c r="D167" s="11">
        <f>+'[2]Summary Table'!$AU$7</f>
        <v>105.68</v>
      </c>
      <c r="E167" s="11">
        <f>+'[2]Summary Table'!$AU$8</f>
        <v>101.85</v>
      </c>
      <c r="F167" s="11">
        <f>+'[2]Summary Table'!$AU$9</f>
        <v>101.95</v>
      </c>
      <c r="G167" s="11">
        <f>+'[2]Summary Table'!$AU$10</f>
        <v>103.18</v>
      </c>
      <c r="H167" s="11">
        <f>+'[2]Summary Table'!$AU$11</f>
        <v>106.45</v>
      </c>
      <c r="I167" s="11">
        <f>+'[2]Summary Table'!$AU$12</f>
        <v>107.56</v>
      </c>
      <c r="J167" s="11">
        <f>+'[2]Summary Table'!$AU$13</f>
        <v>111.39</v>
      </c>
      <c r="K167" s="11">
        <f>+'[2]Summary Table'!$AU$14</f>
        <v>103.43</v>
      </c>
      <c r="L167" s="11">
        <f>+'[2]Summary Table'!$AU$15</f>
        <v>100.97</v>
      </c>
      <c r="M167" s="11">
        <f>+'[2]Summary Table'!$AU$16</f>
        <v>104.3</v>
      </c>
      <c r="N167" s="11">
        <f>+'[2]Summary Table'!$AU$17</f>
        <v>98.86</v>
      </c>
      <c r="O167" s="11">
        <f>+'[2]Summary Table'!$AU$18</f>
        <v>100.86</v>
      </c>
      <c r="P167" s="11">
        <f>+'[2]Summary Table'!$AU$5</f>
        <v>104.1698</v>
      </c>
    </row>
    <row r="168" spans="3:16" hidden="1" x14ac:dyDescent="0.2">
      <c r="C168" s="4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</row>
    <row r="169" spans="3:16" ht="15.75" hidden="1" x14ac:dyDescent="0.25">
      <c r="C169" s="12" t="s">
        <v>44</v>
      </c>
      <c r="D169" s="2">
        <f>AVERAGE(D164:D167)</f>
        <v>105.02499999999999</v>
      </c>
      <c r="E169" s="2">
        <f t="shared" ref="E169:P169" si="36">AVERAGE(E164:E167)</f>
        <v>102.0275</v>
      </c>
      <c r="F169" s="2">
        <f>AVERAGE(F164:F167)</f>
        <v>101.85000000000001</v>
      </c>
      <c r="G169" s="2">
        <f>AVERAGE(G164:G167)</f>
        <v>104.035</v>
      </c>
      <c r="H169" s="2">
        <f t="shared" si="36"/>
        <v>104.81</v>
      </c>
      <c r="I169" s="2">
        <f t="shared" si="36"/>
        <v>105.155</v>
      </c>
      <c r="J169" s="2">
        <f t="shared" si="36"/>
        <v>112.01249999999999</v>
      </c>
      <c r="K169" s="2">
        <f t="shared" si="36"/>
        <v>101.935</v>
      </c>
      <c r="L169" s="2">
        <f t="shared" si="36"/>
        <v>98.58250000000001</v>
      </c>
      <c r="M169" s="2">
        <f t="shared" si="36"/>
        <v>104.31</v>
      </c>
      <c r="N169" s="2">
        <f t="shared" si="36"/>
        <v>98.837500000000006</v>
      </c>
      <c r="O169" s="2">
        <f t="shared" si="36"/>
        <v>100.82</v>
      </c>
      <c r="P169" s="2">
        <f t="shared" si="36"/>
        <v>104.18627499999999</v>
      </c>
    </row>
    <row r="170" spans="3:16" x14ac:dyDescent="0.2">
      <c r="C170" s="4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</row>
    <row r="171" spans="3:16" ht="15.75" hidden="1" x14ac:dyDescent="0.25">
      <c r="C171" s="5">
        <v>2019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</row>
    <row r="172" spans="3:16" hidden="1" x14ac:dyDescent="0.2">
      <c r="C172" s="4" t="s">
        <v>5</v>
      </c>
      <c r="D172" s="11">
        <f>+'[2]Summary Table'!$AV$7</f>
        <v>105.86</v>
      </c>
      <c r="E172" s="11">
        <f>+'[2]Summary Table'!$AV$8</f>
        <v>103.67</v>
      </c>
      <c r="F172" s="11">
        <f>+'[2]Summary Table'!$AV$9</f>
        <v>103.21</v>
      </c>
      <c r="G172" s="11">
        <f>+'[2]Summary Table'!$AV$10</f>
        <v>114.77</v>
      </c>
      <c r="H172" s="11">
        <f>+'[2]Summary Table'!$AV$11</f>
        <v>108.54</v>
      </c>
      <c r="I172" s="11">
        <f>+'[2]Summary Table'!$AV$12</f>
        <v>106.25</v>
      </c>
      <c r="J172" s="11">
        <f>+'[2]Summary Table'!$AV$13</f>
        <v>107.21</v>
      </c>
      <c r="K172" s="11">
        <f>+'[2]Summary Table'!$AV$14</f>
        <v>109.03</v>
      </c>
      <c r="L172" s="11">
        <f>+'[2]Summary Table'!$AV$15</f>
        <v>102.33</v>
      </c>
      <c r="M172" s="11">
        <f>+'[2]Summary Table'!$AV$16</f>
        <v>107.83</v>
      </c>
      <c r="N172" s="11">
        <f>+'[2]Summary Table'!$AV$17</f>
        <v>101.2</v>
      </c>
      <c r="O172" s="11">
        <f>+'[2]Summary Table'!$AV$18</f>
        <v>100.38</v>
      </c>
      <c r="P172" s="11">
        <f>+'[2]Summary Table'!$AV$5</f>
        <v>108.10680000000001</v>
      </c>
    </row>
    <row r="173" spans="3:16" ht="15" hidden="1" customHeight="1" x14ac:dyDescent="0.2">
      <c r="C173" s="10" t="s">
        <v>4</v>
      </c>
      <c r="D173" s="11">
        <f>'[2]Summary Table'!AW7</f>
        <v>106.33</v>
      </c>
      <c r="E173" s="11">
        <f>'[2]Summary Table'!AW8</f>
        <v>106.23</v>
      </c>
      <c r="F173" s="11">
        <f>'[2]Summary Table'!AW9</f>
        <v>105.97</v>
      </c>
      <c r="G173" s="11">
        <f>'[2]Summary Table'!AW10</f>
        <v>114.85</v>
      </c>
      <c r="H173" s="11">
        <f>'[2]Summary Table'!AW11</f>
        <v>109.29</v>
      </c>
      <c r="I173" s="11">
        <f>'[2]Summary Table'!$AW$12</f>
        <v>106.29</v>
      </c>
      <c r="J173" s="11">
        <f>'[2]Summary Table'!$AW$13</f>
        <v>109.04</v>
      </c>
      <c r="K173" s="11">
        <f>'[2]Summary Table'!$AW$14</f>
        <v>110.23</v>
      </c>
      <c r="L173" s="11">
        <f>'[2]Summary Table'!$AW$15</f>
        <v>111.74</v>
      </c>
      <c r="M173" s="11">
        <f>'[2]Summary Table'!$AW$16</f>
        <v>107.83</v>
      </c>
      <c r="N173" s="11">
        <f>'[2]Summary Table'!$AW$17</f>
        <v>100.69</v>
      </c>
      <c r="O173" s="11">
        <f>'[2]Summary Table'!$AW$18</f>
        <v>100.59</v>
      </c>
      <c r="P173" s="11">
        <f>'[2]Summary Table'!$AW$5</f>
        <v>109.22629999999999</v>
      </c>
    </row>
    <row r="174" spans="3:16" hidden="1" x14ac:dyDescent="0.2">
      <c r="C174" s="10" t="s">
        <v>3</v>
      </c>
      <c r="D174" s="11">
        <f>'[2]Summary Table'!AX7</f>
        <v>107.66</v>
      </c>
      <c r="E174" s="11">
        <f>'[2]Summary Table'!AX8</f>
        <v>106.17</v>
      </c>
      <c r="F174" s="11">
        <f>'[2]Summary Table'!AX9</f>
        <v>108.05</v>
      </c>
      <c r="G174" s="11">
        <f>'[2]Summary Table'!AX10</f>
        <v>116.82</v>
      </c>
      <c r="H174" s="11">
        <f>'[2]Summary Table'!AX11</f>
        <v>107.74</v>
      </c>
      <c r="I174" s="11">
        <f>'[2]Summary Table'!$AX$12</f>
        <v>107</v>
      </c>
      <c r="J174" s="11">
        <f>'[2]Summary Table'!$AX$13</f>
        <v>117.07</v>
      </c>
      <c r="K174" s="11">
        <f>'[2]Summary Table'!$AX$14</f>
        <v>109.85</v>
      </c>
      <c r="L174" s="11">
        <f>'[2]Summary Table'!$AX$15</f>
        <v>108.27</v>
      </c>
      <c r="M174" s="11">
        <f>'[2]Summary Table'!$AX$16</f>
        <v>108.99</v>
      </c>
      <c r="N174" s="11">
        <f>'[2]Summary Table'!$AX$17</f>
        <v>101.82</v>
      </c>
      <c r="O174" s="11">
        <f>'[2]Summary Table'!$AX$18</f>
        <v>101.67</v>
      </c>
      <c r="P174" s="11">
        <f>'[2]Summary Table'!$AX$5</f>
        <v>111.3121</v>
      </c>
    </row>
    <row r="175" spans="3:16" hidden="1" x14ac:dyDescent="0.2">
      <c r="C175" s="4" t="s">
        <v>2</v>
      </c>
      <c r="D175" s="11">
        <f>'[2]Summary Table'!AY7</f>
        <v>109</v>
      </c>
      <c r="E175" s="11">
        <f>'[2]Summary Table'!AY8</f>
        <v>105.26</v>
      </c>
      <c r="F175" s="11">
        <f>'[2]Summary Table'!AY9</f>
        <v>107.65</v>
      </c>
      <c r="G175" s="11">
        <f>'[2]Summary Table'!AY10</f>
        <v>115.67</v>
      </c>
      <c r="H175" s="11">
        <f>'[2]Summary Table'!AY11</f>
        <v>109.04</v>
      </c>
      <c r="I175" s="11">
        <f>'[2]Summary Table'!$AY$12</f>
        <v>106.91</v>
      </c>
      <c r="J175" s="11">
        <f>'[2]Summary Table'!$AY$13</f>
        <v>127.59</v>
      </c>
      <c r="K175" s="11">
        <f>'[2]Summary Table'!$AY$14</f>
        <v>109.85</v>
      </c>
      <c r="L175" s="11">
        <f>'[2]Summary Table'!$AY$15</f>
        <v>106.15</v>
      </c>
      <c r="M175" s="11">
        <f>'[2]Summary Table'!$AY$16</f>
        <v>112.96</v>
      </c>
      <c r="N175" s="11">
        <f>'[2]Summary Table'!$AY$17</f>
        <v>102.53</v>
      </c>
      <c r="O175" s="11">
        <f>'[2]Summary Table'!$AY$18</f>
        <v>102.58</v>
      </c>
      <c r="P175" s="11">
        <f>'[2]Summary Table'!$AY$5</f>
        <v>112.919</v>
      </c>
    </row>
    <row r="176" spans="3:16" hidden="1" x14ac:dyDescent="0.2">
      <c r="C176" s="4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</row>
    <row r="177" spans="3:16" ht="15.75" hidden="1" x14ac:dyDescent="0.25">
      <c r="C177" s="12" t="s">
        <v>22</v>
      </c>
      <c r="D177" s="2">
        <f>AVERAGE(D172:D175)</f>
        <v>107.21250000000001</v>
      </c>
      <c r="E177" s="2">
        <f t="shared" ref="E177:O177" si="37">AVERAGE(E172:E175)</f>
        <v>105.3325</v>
      </c>
      <c r="F177" s="2">
        <f>AVERAGE(F172:F175)</f>
        <v>106.22</v>
      </c>
      <c r="G177" s="2">
        <f>AVERAGE(G172:G175)</f>
        <v>115.5275</v>
      </c>
      <c r="H177" s="2">
        <f t="shared" si="37"/>
        <v>108.6525</v>
      </c>
      <c r="I177" s="2">
        <f t="shared" si="37"/>
        <v>106.61250000000001</v>
      </c>
      <c r="J177" s="2">
        <f t="shared" si="37"/>
        <v>115.22749999999999</v>
      </c>
      <c r="K177" s="2">
        <f t="shared" si="37"/>
        <v>109.74000000000001</v>
      </c>
      <c r="L177" s="2">
        <f t="shared" si="37"/>
        <v>107.1225</v>
      </c>
      <c r="M177" s="2">
        <f t="shared" si="37"/>
        <v>109.40249999999999</v>
      </c>
      <c r="N177" s="2">
        <f t="shared" si="37"/>
        <v>101.56</v>
      </c>
      <c r="O177" s="2">
        <f t="shared" si="37"/>
        <v>101.30499999999999</v>
      </c>
      <c r="P177" s="2">
        <f>AVERAGE(P172:P175)</f>
        <v>110.39104999999999</v>
      </c>
    </row>
    <row r="178" spans="3:16" ht="15.75" hidden="1" x14ac:dyDescent="0.25">
      <c r="C178" s="1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3:16" ht="15.75" x14ac:dyDescent="0.25">
      <c r="C179" s="12">
        <v>2020</v>
      </c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3:16" x14ac:dyDescent="0.2">
      <c r="C180" s="4" t="s">
        <v>5</v>
      </c>
      <c r="D180" s="11">
        <f>'[2]Summary Table'!$AZ$7</f>
        <v>109.97</v>
      </c>
      <c r="E180" s="11">
        <f>'[2]Summary Table'!$AZ$8</f>
        <v>105.24</v>
      </c>
      <c r="F180" s="11">
        <f>'[2]Summary Table'!$AZ$9</f>
        <v>109.6</v>
      </c>
      <c r="G180" s="11">
        <v>117.2089</v>
      </c>
      <c r="H180" s="11">
        <f>'[2]Summary Table'!$AZ$11</f>
        <v>109.61</v>
      </c>
      <c r="I180" s="11">
        <f>'[2]Summary Table'!$AZ$12</f>
        <v>107.87</v>
      </c>
      <c r="J180" s="11">
        <f>'[2]Summary Table'!$AZ$13</f>
        <v>113.62</v>
      </c>
      <c r="K180" s="11">
        <f>'[2]Summary Table'!$AZ$14</f>
        <v>114.96</v>
      </c>
      <c r="L180" s="11">
        <f>'[2]Summary Table'!$AZ$15</f>
        <v>106.06</v>
      </c>
      <c r="M180" s="11">
        <f>'[2]Summary Table'!$AZ$16</f>
        <v>112.92</v>
      </c>
      <c r="N180" s="11">
        <f>'[2]Summary Table'!$AZ$17</f>
        <v>101.52</v>
      </c>
      <c r="O180" s="11">
        <f>'[2]Summary Table'!$AZ$18</f>
        <v>101.34</v>
      </c>
      <c r="P180" s="11">
        <f>'[2]Summary Table'!$AZ$5</f>
        <v>111.31398530319338</v>
      </c>
    </row>
    <row r="181" spans="3:16" x14ac:dyDescent="0.2">
      <c r="C181" s="10" t="s">
        <v>4</v>
      </c>
      <c r="D181" s="11">
        <f>'[2]Summary Table'!$BA$7</f>
        <v>112.661</v>
      </c>
      <c r="E181" s="11">
        <f>'[2]Summary Table'!$BA$8</f>
        <v>105.873</v>
      </c>
      <c r="F181" s="11">
        <f>'[2]Summary Table'!$BA$9</f>
        <v>110.2693</v>
      </c>
      <c r="G181" s="11">
        <v>118.2089</v>
      </c>
      <c r="H181" s="11">
        <f>'[2]Summary Table'!$BA$11</f>
        <v>110.0509</v>
      </c>
      <c r="I181" s="11">
        <f>'[2]Summary Table'!$BA$12</f>
        <v>109.7393</v>
      </c>
      <c r="J181" s="11">
        <f>'[2]Summary Table'!$BA$13</f>
        <v>115.4044</v>
      </c>
      <c r="K181" s="11">
        <f>'[2]Summary Table'!$BA$14</f>
        <v>115.34310000000001</v>
      </c>
      <c r="L181" s="11">
        <f>'[2]Summary Table'!$BA$15</f>
        <v>103.1953</v>
      </c>
      <c r="M181" s="11">
        <f>'[2]Summary Table'!$BA$16</f>
        <v>112.9199</v>
      </c>
      <c r="N181" s="11">
        <f>'[2]Summary Table'!$BA$17</f>
        <v>100.776</v>
      </c>
      <c r="O181" s="11">
        <f>'[2]Summary Table'!$BA$18</f>
        <v>101.4246</v>
      </c>
      <c r="P181" s="11">
        <f>'[2]Summary Table'!$BA$5</f>
        <v>111.49692846541713</v>
      </c>
    </row>
    <row r="182" spans="3:16" x14ac:dyDescent="0.2">
      <c r="C182" s="10" t="s">
        <v>3</v>
      </c>
      <c r="D182" s="11">
        <f>'[2]Summary Table'!BB7</f>
        <v>113.53060000000001</v>
      </c>
      <c r="E182" s="11">
        <f>'[2]Summary Table'!BB8</f>
        <v>107.1281</v>
      </c>
      <c r="F182" s="11">
        <f>'[2]Summary Table'!BB9</f>
        <v>111.1854</v>
      </c>
      <c r="G182" s="11">
        <f>'[2]Summary Table'!BB10</f>
        <v>113.21706129782974</v>
      </c>
      <c r="H182" s="11">
        <f>'[2]Summary Table'!BB11</f>
        <v>110.29689999999999</v>
      </c>
      <c r="I182" s="11">
        <f>'[2]Summary Table'!BB12</f>
        <v>109.369</v>
      </c>
      <c r="J182" s="11">
        <f>'[2]Summary Table'!BB13</f>
        <v>116.4709</v>
      </c>
      <c r="K182" s="11">
        <f>'[2]Summary Table'!BB14</f>
        <v>117.1893</v>
      </c>
      <c r="L182" s="11">
        <f>'[2]Summary Table'!BB15</f>
        <v>102.22110000000001</v>
      </c>
      <c r="M182" s="11">
        <f>'[2]Summary Table'!BB16</f>
        <v>114.5377</v>
      </c>
      <c r="N182" s="11">
        <f>'[2]Summary Table'!BB17</f>
        <v>101.2323</v>
      </c>
      <c r="O182" s="11">
        <f>'[2]Summary Table'!BB18</f>
        <v>101.5479</v>
      </c>
      <c r="P182" s="11">
        <f>'[2]Summary Table'!$BB$5</f>
        <v>110.76555460270681</v>
      </c>
    </row>
    <row r="183" spans="3:16" x14ac:dyDescent="0.2">
      <c r="C183" s="10" t="s">
        <v>2</v>
      </c>
      <c r="D183" s="11">
        <f>'[2]Summary Table'!BC7</f>
        <v>114.4044</v>
      </c>
      <c r="E183" s="11">
        <f>'[2]Summary Table'!BC8</f>
        <v>106.2975</v>
      </c>
      <c r="F183" s="11">
        <f>'[2]Summary Table'!BC9</f>
        <v>110.50060000000001</v>
      </c>
      <c r="G183" s="11">
        <f>'[2]Summary Table'!BC10</f>
        <v>118.09072709450102</v>
      </c>
      <c r="H183" s="11">
        <f>'[2]Summary Table'!BC11</f>
        <v>111.4134</v>
      </c>
      <c r="I183" s="11">
        <f>'[2]Summary Table'!BC12</f>
        <v>109.32510000000001</v>
      </c>
      <c r="J183" s="11">
        <f>'[2]Summary Table'!BC13</f>
        <v>111.6576</v>
      </c>
      <c r="K183" s="11">
        <f>'[2]Summary Table'!BC14</f>
        <v>117.3421</v>
      </c>
      <c r="L183" s="11">
        <f>'[2]Summary Table'!BC15</f>
        <v>103.1922</v>
      </c>
      <c r="M183" s="11">
        <f>'[2]Summary Table'!BC16</f>
        <v>115.7089</v>
      </c>
      <c r="N183" s="11">
        <f>'[2]Summary Table'!BC17</f>
        <v>101.3275</v>
      </c>
      <c r="O183" s="11">
        <f>'[2]Summary Table'!BC18</f>
        <v>105.9308</v>
      </c>
      <c r="P183" s="11">
        <f>'[2]Summary Table'!BC5</f>
        <v>112.2356798725441</v>
      </c>
    </row>
    <row r="184" spans="3:16" x14ac:dyDescent="0.2">
      <c r="C184" s="4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</row>
    <row r="185" spans="3:16" ht="15.75" x14ac:dyDescent="0.25">
      <c r="C185" s="12" t="s">
        <v>23</v>
      </c>
      <c r="D185" s="2">
        <f>AVERAGE(D180:D183)</f>
        <v>112.64150000000001</v>
      </c>
      <c r="E185" s="2">
        <f t="shared" ref="E185:O185" si="38">AVERAGE(E180:E183)</f>
        <v>106.13465000000001</v>
      </c>
      <c r="F185" s="2">
        <f>AVERAGE(F180:F183)</f>
        <v>110.38882500000001</v>
      </c>
      <c r="G185" s="2">
        <f>AVERAGE(G180:G183)</f>
        <v>116.68139709808268</v>
      </c>
      <c r="H185" s="2">
        <f t="shared" si="38"/>
        <v>110.34280000000001</v>
      </c>
      <c r="I185" s="2">
        <f t="shared" si="38"/>
        <v>109.07585</v>
      </c>
      <c r="J185" s="2">
        <f t="shared" si="38"/>
        <v>114.28822500000001</v>
      </c>
      <c r="K185" s="2">
        <f t="shared" si="38"/>
        <v>116.208625</v>
      </c>
      <c r="L185" s="2">
        <f t="shared" si="38"/>
        <v>103.66715000000001</v>
      </c>
      <c r="M185" s="2">
        <f t="shared" si="38"/>
        <v>114.021625</v>
      </c>
      <c r="N185" s="2">
        <f t="shared" si="38"/>
        <v>101.21395</v>
      </c>
      <c r="O185" s="2">
        <f t="shared" si="38"/>
        <v>102.56082499999999</v>
      </c>
      <c r="P185" s="2">
        <f>AVERAGE(P180:P183)</f>
        <v>111.45303706096536</v>
      </c>
    </row>
    <row r="186" spans="3:16" x14ac:dyDescent="0.2">
      <c r="C186" s="4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</row>
    <row r="187" spans="3:16" ht="15.75" x14ac:dyDescent="0.25">
      <c r="C187" s="5">
        <v>2021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</row>
    <row r="188" spans="3:16" x14ac:dyDescent="0.2">
      <c r="C188" s="4" t="s">
        <v>5</v>
      </c>
      <c r="D188" s="11">
        <f>'[2]Summary Table'!BD7</f>
        <v>114.9973</v>
      </c>
      <c r="E188" s="11">
        <f>'[2]Summary Table'!BD8</f>
        <v>106.1045</v>
      </c>
      <c r="F188" s="11">
        <f>'[2]Summary Table'!BD9</f>
        <v>111.74979999999999</v>
      </c>
      <c r="G188" s="11">
        <f>'[2]Summary Table'!BD10</f>
        <v>111.06175785052301</v>
      </c>
      <c r="H188" s="11">
        <f>'[2]Summary Table'!BD11</f>
        <v>110.50830000000001</v>
      </c>
      <c r="I188" s="11">
        <f>'[2]Summary Table'!BD12</f>
        <v>112.7359</v>
      </c>
      <c r="J188" s="11">
        <f>'[2]Summary Table'!BD13</f>
        <v>111.6473</v>
      </c>
      <c r="K188" s="11">
        <f>'[2]Summary Table'!BD14</f>
        <v>118.0027</v>
      </c>
      <c r="L188" s="11">
        <f>'[2]Summary Table'!BD15</f>
        <v>105.12439999999999</v>
      </c>
      <c r="M188" s="11">
        <f>'[2]Summary Table'!BD16</f>
        <v>114.148</v>
      </c>
      <c r="N188" s="11">
        <f>'[2]Summary Table'!BD17</f>
        <v>102.5569</v>
      </c>
      <c r="O188" s="11">
        <f>'[2]Summary Table'!BD18</f>
        <v>106.4106</v>
      </c>
      <c r="P188" s="11">
        <f>'[2]Summary Table'!$BD$5</f>
        <v>110.20785212342635</v>
      </c>
    </row>
    <row r="189" spans="3:16" x14ac:dyDescent="0.2">
      <c r="C189" s="4" t="s">
        <v>4</v>
      </c>
      <c r="D189" s="11">
        <f>'[2]Summary Table'!BE7</f>
        <v>116.0869</v>
      </c>
      <c r="E189" s="11">
        <f>'[2]Summary Table'!BE8</f>
        <v>106.8129</v>
      </c>
      <c r="F189" s="11">
        <f>'[2]Summary Table'!BE9</f>
        <v>111.5377</v>
      </c>
      <c r="G189" s="11">
        <f>'[2]Summary Table'!BE10</f>
        <v>112.64181154117711</v>
      </c>
      <c r="H189" s="11">
        <f>'[2]Summary Table'!BE11</f>
        <v>112.8419</v>
      </c>
      <c r="I189" s="11">
        <f>'[2]Summary Table'!BE12</f>
        <v>112.80759999999999</v>
      </c>
      <c r="J189" s="11">
        <f>'[2]Summary Table'!BE13</f>
        <v>116.2838</v>
      </c>
      <c r="K189" s="11">
        <f>'[2]Summary Table'!BE14</f>
        <v>119.2748</v>
      </c>
      <c r="L189" s="11">
        <f>'[2]Summary Table'!BE15</f>
        <v>102.78789999999999</v>
      </c>
      <c r="M189" s="11">
        <f>'[2]Summary Table'!BE16</f>
        <v>117.1061</v>
      </c>
      <c r="N189" s="11">
        <f>'[2]Summary Table'!BE17</f>
        <v>102.6494</v>
      </c>
      <c r="O189" s="11">
        <f>'[2]Summary Table'!BE18</f>
        <v>106.4325</v>
      </c>
      <c r="P189" s="11">
        <f>'[2]Summary Table'!$BE$5</f>
        <v>111.70379879872192</v>
      </c>
    </row>
    <row r="190" spans="3:16" x14ac:dyDescent="0.2">
      <c r="C190" s="4" t="s">
        <v>3</v>
      </c>
      <c r="D190" s="11">
        <f>'[2]Summary Table'!BF7</f>
        <v>117.3045</v>
      </c>
      <c r="E190" s="11">
        <f>'[2]Summary Table'!BF8</f>
        <v>107.1063</v>
      </c>
      <c r="F190" s="11">
        <f>'[2]Summary Table'!BF9</f>
        <v>114.5003</v>
      </c>
      <c r="G190" s="11">
        <f>'[2]Summary Table'!BF10</f>
        <v>124.82810695459342</v>
      </c>
      <c r="H190" s="11">
        <f>'[2]Summary Table'!BF11</f>
        <v>114.8141</v>
      </c>
      <c r="I190" s="11">
        <f>'[2]Summary Table'!BF12</f>
        <v>112.1451</v>
      </c>
      <c r="J190" s="11">
        <f>'[2]Summary Table'!BF13</f>
        <v>121.30929999999999</v>
      </c>
      <c r="K190" s="11">
        <f>'[2]Summary Table'!BF14</f>
        <v>126.40309999999999</v>
      </c>
      <c r="L190" s="11">
        <f>'[2]Summary Table'!BF15</f>
        <v>109.3573</v>
      </c>
      <c r="M190" s="11">
        <f>'[2]Summary Table'!BF16</f>
        <v>119.97239999999999</v>
      </c>
      <c r="N190" s="11">
        <f>'[2]Summary Table'!BF17</f>
        <v>103.99590000000001</v>
      </c>
      <c r="O190" s="11">
        <f>'[2]Summary Table'!BF18</f>
        <v>108.5669</v>
      </c>
      <c r="P190" s="11">
        <f>'[2]Summary Table'!$BF$5</f>
        <v>117.96653643609061</v>
      </c>
    </row>
    <row r="191" spans="3:16" x14ac:dyDescent="0.2">
      <c r="C191" s="4" t="s">
        <v>2</v>
      </c>
      <c r="D191" s="11">
        <f>'[2]Summary Table'!BG7</f>
        <v>119.3159</v>
      </c>
      <c r="E191" s="11">
        <f>'[2]Summary Table'!BG8</f>
        <v>106.3236</v>
      </c>
      <c r="F191" s="11">
        <f>'[2]Summary Table'!BG9</f>
        <v>113.45569999999999</v>
      </c>
      <c r="G191" s="11">
        <f>'[2]Summary Table'!BG10</f>
        <v>131.46419369764601</v>
      </c>
      <c r="H191" s="11">
        <f>'[2]Summary Table'!BG11</f>
        <v>114.9652</v>
      </c>
      <c r="I191" s="11">
        <f>'[2]Summary Table'!BG12</f>
        <v>113.97920000000001</v>
      </c>
      <c r="J191" s="11">
        <f>'[2]Summary Table'!BG13</f>
        <v>127.9455</v>
      </c>
      <c r="K191" s="11">
        <f>'[2]Summary Table'!BG14</f>
        <v>118.31</v>
      </c>
      <c r="L191" s="11">
        <f>'[2]Summary Table'!BG15</f>
        <v>104.5194</v>
      </c>
      <c r="M191" s="11">
        <f>'[2]Summary Table'!BG16</f>
        <v>111.0506</v>
      </c>
      <c r="N191" s="11">
        <f>'[2]Summary Table'!BG17</f>
        <v>107.04430000000001</v>
      </c>
      <c r="O191" s="11">
        <f>'[2]Summary Table'!BG18</f>
        <v>109.30719999999999</v>
      </c>
      <c r="P191" s="11">
        <f>'[2]Summary Table'!BG5</f>
        <v>120.78216629305146</v>
      </c>
    </row>
    <row r="192" spans="3:16" x14ac:dyDescent="0.2">
      <c r="C192" s="4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</row>
    <row r="193" spans="3:16" ht="15.75" x14ac:dyDescent="0.25">
      <c r="C193" s="12" t="s">
        <v>24</v>
      </c>
      <c r="D193" s="2">
        <f>AVERAGE(D188:D191)</f>
        <v>116.92615000000001</v>
      </c>
      <c r="E193" s="2">
        <f t="shared" ref="E193:O193" si="39">AVERAGE(E188:E191)</f>
        <v>106.58682499999999</v>
      </c>
      <c r="F193" s="2">
        <f>AVERAGE(F188:F191)</f>
        <v>112.810875</v>
      </c>
      <c r="G193" s="2">
        <f>AVERAGE(G188:G191)</f>
        <v>119.99896751098488</v>
      </c>
      <c r="H193" s="2">
        <f t="shared" si="39"/>
        <v>113.282375</v>
      </c>
      <c r="I193" s="2">
        <f t="shared" si="39"/>
        <v>112.91695</v>
      </c>
      <c r="J193" s="2">
        <f t="shared" si="39"/>
        <v>119.296475</v>
      </c>
      <c r="K193" s="2">
        <f t="shared" si="39"/>
        <v>120.49765000000001</v>
      </c>
      <c r="L193" s="2">
        <f t="shared" si="39"/>
        <v>105.44725</v>
      </c>
      <c r="M193" s="2">
        <f t="shared" si="39"/>
        <v>115.569275</v>
      </c>
      <c r="N193" s="2">
        <f t="shared" si="39"/>
        <v>104.06162500000001</v>
      </c>
      <c r="O193" s="2">
        <f t="shared" si="39"/>
        <v>107.67929999999998</v>
      </c>
      <c r="P193" s="2">
        <f>AVERAGE(P188:P191)</f>
        <v>115.1650884128226</v>
      </c>
    </row>
    <row r="194" spans="3:16" x14ac:dyDescent="0.2">
      <c r="C194" s="4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</row>
    <row r="195" spans="3:16" ht="15.75" x14ac:dyDescent="0.25">
      <c r="C195" s="5">
        <v>2022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</row>
    <row r="196" spans="3:16" x14ac:dyDescent="0.2">
      <c r="C196" s="4" t="s">
        <v>5</v>
      </c>
      <c r="D196" s="11">
        <f>'[2]Summary Table'!BH7</f>
        <v>120.5836</v>
      </c>
      <c r="E196" s="11">
        <f>'[2]Summary Table'!BH8</f>
        <v>108.31229999999999</v>
      </c>
      <c r="F196" s="11">
        <f>'[2]Summary Table'!BH9</f>
        <v>120.6446</v>
      </c>
      <c r="G196" s="11">
        <f>'[2]Summary Table'!BH10</f>
        <v>133.3709226463854</v>
      </c>
      <c r="H196" s="11">
        <f>'[2]Summary Table'!BH11</f>
        <v>118.4825</v>
      </c>
      <c r="I196" s="11">
        <f>'[2]Summary Table'!BH12</f>
        <v>112.9115</v>
      </c>
      <c r="J196" s="11">
        <f>'[2]Summary Table'!BH13</f>
        <v>129.2133</v>
      </c>
      <c r="K196" s="11">
        <f>'[2]Summary Table'!BH14</f>
        <v>122.3605</v>
      </c>
      <c r="L196" s="11">
        <f>'[2]Summary Table'!BH15</f>
        <v>107.2693</v>
      </c>
      <c r="M196" s="11">
        <f>'[2]Summary Table'!BH16</f>
        <v>115.5566</v>
      </c>
      <c r="N196" s="11">
        <f>'[2]Summary Table'!BH17</f>
        <v>106.9182</v>
      </c>
      <c r="O196" s="11">
        <f>'[2]Summary Table'!BH18</f>
        <v>108.687</v>
      </c>
      <c r="P196" s="11">
        <f>'[2]Summary Table'!$BH$5</f>
        <v>122.54300669152333</v>
      </c>
    </row>
    <row r="197" spans="3:16" x14ac:dyDescent="0.2">
      <c r="C197" s="4" t="s">
        <v>4</v>
      </c>
      <c r="D197" s="11">
        <f>'[2]Summary Table'!BI7</f>
        <v>125.2672</v>
      </c>
      <c r="E197" s="11">
        <f>'[2]Summary Table'!BI8</f>
        <v>107.9979</v>
      </c>
      <c r="F197" s="11">
        <f>'[2]Summary Table'!BI9</f>
        <v>123.11060000000001</v>
      </c>
      <c r="G197" s="11">
        <f>'[2]Summary Table'!BI10</f>
        <v>134.28450000000001</v>
      </c>
      <c r="H197" s="11">
        <f>'[2]Summary Table'!BI11</f>
        <v>121.1521</v>
      </c>
      <c r="I197" s="11">
        <f>'[2]Summary Table'!BI12</f>
        <v>113.6469</v>
      </c>
      <c r="J197" s="11">
        <f>'[2]Summary Table'!BI13</f>
        <v>136.0445</v>
      </c>
      <c r="K197" s="11">
        <f>'[2]Summary Table'!BI14</f>
        <v>127.11199999999999</v>
      </c>
      <c r="L197" s="11">
        <f>'[2]Summary Table'!BI15</f>
        <v>111.36279999999999</v>
      </c>
      <c r="M197" s="11">
        <f>'[2]Summary Table'!BI16</f>
        <v>116.4486</v>
      </c>
      <c r="N197" s="11">
        <f>'[2]Summary Table'!BI17</f>
        <v>109.77370000000001</v>
      </c>
      <c r="O197" s="11">
        <f>'[2]Summary Table'!BI18</f>
        <v>109.8212</v>
      </c>
      <c r="P197" s="11">
        <f>'[2]Summary Table'!BI5</f>
        <v>125.25490000000001</v>
      </c>
    </row>
    <row r="198" spans="3:16" x14ac:dyDescent="0.2">
      <c r="C198" s="4" t="s">
        <v>3</v>
      </c>
      <c r="D198" s="11">
        <f>'[2]Summary Table'!BJ7</f>
        <v>129.01910000000001</v>
      </c>
      <c r="E198" s="11">
        <f>'[2]Summary Table'!BJ8</f>
        <v>107.5656</v>
      </c>
      <c r="F198" s="11">
        <f>'[2]Summary Table'!BJ9</f>
        <v>126.23480000000001</v>
      </c>
      <c r="G198" s="11">
        <f>'[2]Summary Table'!BJ10</f>
        <v>142.50649999999999</v>
      </c>
      <c r="H198" s="11">
        <f>'[2]Summary Table'!BJ11</f>
        <v>122.8481</v>
      </c>
      <c r="I198" s="11">
        <f>'[2]Summary Table'!BJ12</f>
        <v>114.4357</v>
      </c>
      <c r="J198" s="11">
        <f>'[2]Summary Table'!BJ13</f>
        <v>133.995</v>
      </c>
      <c r="K198" s="11">
        <f>'[2]Summary Table'!BJ14</f>
        <v>127.33799999999999</v>
      </c>
      <c r="L198" s="11">
        <f>'[2]Summary Table'!BJ15</f>
        <v>113.2099</v>
      </c>
      <c r="M198" s="11">
        <f>'[2]Summary Table'!BJ16</f>
        <v>120.2184</v>
      </c>
      <c r="N198" s="11">
        <f>'[2]Summary Table'!BJ17</f>
        <v>111.8584</v>
      </c>
      <c r="O198" s="11">
        <f>'[2]Summary Table'!BJ18</f>
        <v>112.9281</v>
      </c>
      <c r="P198" s="11">
        <f>'[2]Summary Table'!BJ5</f>
        <v>128.84549999999999</v>
      </c>
    </row>
    <row r="199" spans="3:16" x14ac:dyDescent="0.2">
      <c r="C199" s="4" t="s">
        <v>2</v>
      </c>
      <c r="D199" s="11">
        <f>'[2]Summary Table'!BK7</f>
        <v>136.00540000000001</v>
      </c>
      <c r="E199" s="11">
        <f>'[2]Summary Table'!BK8</f>
        <v>109.2165</v>
      </c>
      <c r="F199" s="11">
        <f>'[2]Summary Table'!BK9</f>
        <v>127.28230000000001</v>
      </c>
      <c r="G199" s="11">
        <f>'[2]Summary Table'!BK10</f>
        <v>138.87860000000001</v>
      </c>
      <c r="H199" s="11">
        <f>'[2]Summary Table'!BK11</f>
        <v>125.76260000000001</v>
      </c>
      <c r="I199" s="11">
        <f>'[2]Summary Table'!BK12</f>
        <v>114.50490000000001</v>
      </c>
      <c r="J199" s="11">
        <f>'[2]Summary Table'!BK13</f>
        <v>131.803</v>
      </c>
      <c r="K199" s="11">
        <f>'[2]Summary Table'!BK14</f>
        <v>127.7871</v>
      </c>
      <c r="L199" s="11">
        <f>'[2]Summary Table'!BK15</f>
        <v>112.4117</v>
      </c>
      <c r="M199" s="11">
        <f>'[2]Summary Table'!BK16</f>
        <v>118.0698</v>
      </c>
      <c r="N199" s="11">
        <f>'[2]Summary Table'!BK17</f>
        <v>112.75190000000001</v>
      </c>
      <c r="O199" s="11">
        <f>'[2]Summary Table'!BK18</f>
        <v>113.22110000000001</v>
      </c>
      <c r="P199" s="11">
        <f>'[2]Summary Table'!$BK$5</f>
        <v>127.9278</v>
      </c>
    </row>
    <row r="200" spans="3:16" x14ac:dyDescent="0.2">
      <c r="C200" s="4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</row>
    <row r="201" spans="3:16" ht="15.75" x14ac:dyDescent="0.25">
      <c r="C201" s="12" t="s">
        <v>25</v>
      </c>
      <c r="D201" s="2">
        <f>AVERAGE(D196:D199)</f>
        <v>127.71882500000001</v>
      </c>
      <c r="E201" s="2">
        <f t="shared" ref="E201:O201" si="40">AVERAGE(E196:E199)</f>
        <v>108.27307500000001</v>
      </c>
      <c r="F201" s="2">
        <f>AVERAGE(F196:F199)</f>
        <v>124.31807500000001</v>
      </c>
      <c r="G201" s="2">
        <f>AVERAGE(G196:G199)</f>
        <v>137.26013066159635</v>
      </c>
      <c r="H201" s="2">
        <f t="shared" si="40"/>
        <v>122.06132500000001</v>
      </c>
      <c r="I201" s="2">
        <f t="shared" si="40"/>
        <v>113.87475000000001</v>
      </c>
      <c r="J201" s="2">
        <f t="shared" si="40"/>
        <v>132.76394999999999</v>
      </c>
      <c r="K201" s="2">
        <f t="shared" si="40"/>
        <v>126.1494</v>
      </c>
      <c r="L201" s="2">
        <f t="shared" si="40"/>
        <v>111.063425</v>
      </c>
      <c r="M201" s="2">
        <f t="shared" si="40"/>
        <v>117.57335</v>
      </c>
      <c r="N201" s="2">
        <f t="shared" si="40"/>
        <v>110.32554999999999</v>
      </c>
      <c r="O201" s="2">
        <f t="shared" si="40"/>
        <v>111.16434999999998</v>
      </c>
      <c r="P201" s="2">
        <f>AVERAGE(P196:P199)</f>
        <v>126.14280167288082</v>
      </c>
    </row>
    <row r="202" spans="3:16" x14ac:dyDescent="0.2">
      <c r="C202" s="4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</row>
    <row r="203" spans="3:16" ht="15.75" x14ac:dyDescent="0.25">
      <c r="C203" s="5">
        <v>2023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</row>
    <row r="204" spans="3:16" x14ac:dyDescent="0.2">
      <c r="C204" s="4" t="s">
        <v>5</v>
      </c>
      <c r="D204" s="11">
        <f>'[2]Summary Table'!BL7</f>
        <v>135.35640000000001</v>
      </c>
      <c r="E204" s="11">
        <f>'[2]Summary Table'!BL8</f>
        <v>112.1789</v>
      </c>
      <c r="F204" s="11">
        <f>'[2]Summary Table'!BL9</f>
        <v>129.0086</v>
      </c>
      <c r="G204" s="11">
        <f>'[2]Summary Table'!BL10</f>
        <v>143.57239999999999</v>
      </c>
      <c r="H204" s="11">
        <f>'[2]Summary Table'!BL11</f>
        <v>131.7466</v>
      </c>
      <c r="I204" s="11">
        <f>'[2]Summary Table'!BL12</f>
        <v>114.5971</v>
      </c>
      <c r="J204" s="11">
        <f>'[2]Summary Table'!BL13</f>
        <v>135.60890000000001</v>
      </c>
      <c r="K204" s="11">
        <f>'[2]Summary Table'!BL14</f>
        <v>123.80110000000001</v>
      </c>
      <c r="L204" s="11">
        <f>'[2]Summary Table'!BL15</f>
        <v>112.91800000000001</v>
      </c>
      <c r="M204" s="11">
        <f>'[2]Summary Table'!BL16</f>
        <v>118.15860000000001</v>
      </c>
      <c r="N204" s="11">
        <f>'[2]Summary Table'!BL17</f>
        <v>115.58369999999999</v>
      </c>
      <c r="O204" s="11">
        <f>'[2]Summary Table'!BL18</f>
        <v>113.44499999999999</v>
      </c>
      <c r="P204" s="11">
        <f>'[2]Summary Table'!BL5</f>
        <v>130.5882</v>
      </c>
    </row>
    <row r="205" spans="3:16" x14ac:dyDescent="0.2">
      <c r="C205" s="4" t="s">
        <v>4</v>
      </c>
      <c r="D205" s="11">
        <f>'[2]Summary Table'!BM7</f>
        <v>134.04259999999999</v>
      </c>
      <c r="E205" s="11">
        <f>'[2]Summary Table'!BM8</f>
        <v>112.2199</v>
      </c>
      <c r="F205" s="11">
        <f>'[2]Summary Table'!BM9</f>
        <v>128.9007</v>
      </c>
      <c r="G205" s="11">
        <f>'[2]Summary Table'!BM10</f>
        <v>142.32730000000001</v>
      </c>
      <c r="H205" s="11">
        <f>'[2]Summary Table'!BM11</f>
        <v>134.06110000000001</v>
      </c>
      <c r="I205" s="11">
        <f>'[2]Summary Table'!BM12</f>
        <v>115.557</v>
      </c>
      <c r="J205" s="11">
        <f>'[2]Summary Table'!BM13</f>
        <v>135.8929</v>
      </c>
      <c r="K205" s="11">
        <f>'[2]Summary Table'!BM14</f>
        <v>123.80110000000001</v>
      </c>
      <c r="L205" s="11">
        <f>'[2]Summary Table'!BM15</f>
        <v>114.5675</v>
      </c>
      <c r="M205" s="11">
        <f>'[2]Summary Table'!BM16</f>
        <v>120.1146</v>
      </c>
      <c r="N205" s="11">
        <f>'[2]Summary Table'!BM17</f>
        <v>114.40170000000001</v>
      </c>
      <c r="O205" s="11">
        <f>'[2]Summary Table'!BM18</f>
        <v>114.5641</v>
      </c>
      <c r="P205" s="11">
        <f>'[2]Summary Table'!BM5</f>
        <v>130.4307</v>
      </c>
    </row>
    <row r="206" spans="3:16" x14ac:dyDescent="0.2">
      <c r="C206" s="4" t="s">
        <v>3</v>
      </c>
      <c r="D206" s="11">
        <f>'[2]Summary Table'!BN7</f>
        <v>135.3272</v>
      </c>
      <c r="E206" s="11">
        <f>'[2]Summary Table'!BN8</f>
        <v>112.5051</v>
      </c>
      <c r="F206" s="11">
        <f>'[2]Summary Table'!BN9</f>
        <v>128.852</v>
      </c>
      <c r="G206" s="11">
        <f>'[2]Summary Table'!BN10</f>
        <v>141.2336</v>
      </c>
      <c r="H206" s="11">
        <f>'[2]Summary Table'!BN11</f>
        <v>135.5617</v>
      </c>
      <c r="I206" s="11">
        <f>'[2]Summary Table'!BN12</f>
        <v>115.6712</v>
      </c>
      <c r="J206" s="11">
        <f>'[2]Summary Table'!BN13</f>
        <v>135.92599999999999</v>
      </c>
      <c r="K206" s="11">
        <f>'[2]Summary Table'!BN14</f>
        <v>125.28100000000001</v>
      </c>
      <c r="L206" s="11">
        <f>'[2]Summary Table'!BN15</f>
        <v>116.25320000000001</v>
      </c>
      <c r="M206" s="11">
        <f>'[2]Summary Table'!BN16</f>
        <v>121.8814</v>
      </c>
      <c r="N206" s="11">
        <f>'[2]Summary Table'!BN17</f>
        <v>114.41370000000001</v>
      </c>
      <c r="O206" s="11">
        <f>'[2]Summary Table'!BN18</f>
        <v>113.3263</v>
      </c>
      <c r="P206" s="11">
        <f>'[2]Summary Table'!BN5</f>
        <v>130.33109999999999</v>
      </c>
    </row>
    <row r="207" spans="3:16" x14ac:dyDescent="0.2">
      <c r="C207" s="4" t="s">
        <v>2</v>
      </c>
      <c r="D207" s="11">
        <f>'[2]Summary Table'!BO7</f>
        <v>135.1506</v>
      </c>
      <c r="E207" s="11">
        <f>'[2]Summary Table'!BO8</f>
        <v>112.3051</v>
      </c>
      <c r="F207" s="11">
        <f>'[2]Summary Table'!BO9</f>
        <v>129.19919999999999</v>
      </c>
      <c r="G207" s="11">
        <f>'[2]Summary Table'!BO10</f>
        <v>147.02199999999999</v>
      </c>
      <c r="H207" s="11">
        <f>'[2]Summary Table'!BO11</f>
        <v>137.5076</v>
      </c>
      <c r="I207" s="11">
        <f>'[2]Summary Table'!BO12</f>
        <v>116.29089999999999</v>
      </c>
      <c r="J207" s="11">
        <f>'[2]Summary Table'!BO13</f>
        <v>137.2182</v>
      </c>
      <c r="K207" s="11">
        <f>'[2]Summary Table'!BO14</f>
        <v>126.73260000000001</v>
      </c>
      <c r="L207" s="11">
        <f>'[2]Summary Table'!BO15</f>
        <v>113.64790000000001</v>
      </c>
      <c r="M207" s="11">
        <f>'[2]Summary Table'!BO16</f>
        <v>122.21510000000001</v>
      </c>
      <c r="N207" s="11">
        <f>'[2]Summary Table'!BO17</f>
        <v>113.164</v>
      </c>
      <c r="O207" s="11">
        <f>'[2]Summary Table'!BO18</f>
        <v>114.4092</v>
      </c>
      <c r="P207" s="11">
        <f>'[2]Summary Table'!BO5</f>
        <v>132.48509999999999</v>
      </c>
    </row>
    <row r="208" spans="3:16" x14ac:dyDescent="0.2">
      <c r="C208" s="4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</row>
    <row r="209" spans="3:20" ht="15.75" x14ac:dyDescent="0.25">
      <c r="C209" s="5" t="s">
        <v>26</v>
      </c>
      <c r="D209" s="2">
        <f>AVERAGE(D204:D207)</f>
        <v>134.9692</v>
      </c>
      <c r="E209" s="2">
        <f t="shared" ref="E209:P209" si="41">AVERAGE(E204:E207)</f>
        <v>112.30225</v>
      </c>
      <c r="F209" s="2">
        <f t="shared" si="41"/>
        <v>128.99012500000001</v>
      </c>
      <c r="G209" s="2">
        <f t="shared" si="41"/>
        <v>143.53882499999997</v>
      </c>
      <c r="H209" s="2">
        <f t="shared" si="41"/>
        <v>134.71925000000002</v>
      </c>
      <c r="I209" s="2">
        <f t="shared" si="41"/>
        <v>115.52904999999998</v>
      </c>
      <c r="J209" s="2">
        <f t="shared" si="41"/>
        <v>136.16149999999999</v>
      </c>
      <c r="K209" s="2">
        <f t="shared" si="41"/>
        <v>124.90394999999999</v>
      </c>
      <c r="L209" s="2">
        <f t="shared" si="41"/>
        <v>114.34665</v>
      </c>
      <c r="M209" s="2">
        <f t="shared" si="41"/>
        <v>120.59242500000001</v>
      </c>
      <c r="N209" s="2">
        <f t="shared" si="41"/>
        <v>114.39077499999999</v>
      </c>
      <c r="O209" s="2">
        <f t="shared" si="41"/>
        <v>113.93615</v>
      </c>
      <c r="P209" s="2">
        <f t="shared" si="41"/>
        <v>130.958775</v>
      </c>
    </row>
    <row r="210" spans="3:20" ht="15.75" x14ac:dyDescent="0.25">
      <c r="C210" s="5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3:20" ht="15.75" x14ac:dyDescent="0.25">
      <c r="C211" s="5">
        <v>2024</v>
      </c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3:20" x14ac:dyDescent="0.2">
      <c r="C212" s="4" t="s">
        <v>5</v>
      </c>
      <c r="D212" s="11">
        <f>'[2]Summary Table'!BP7</f>
        <v>136.89940000000001</v>
      </c>
      <c r="E212" s="11">
        <f>'[2]Summary Table'!BP8</f>
        <v>112.2788</v>
      </c>
      <c r="F212" s="11">
        <f>'[2]Summary Table'!BP9</f>
        <v>131.4742</v>
      </c>
      <c r="G212" s="11">
        <f>'[2]Summary Table'!BP10</f>
        <v>147.29169999999999</v>
      </c>
      <c r="H212" s="11">
        <f>'[2]Summary Table'!BP11</f>
        <v>136.35159999999999</v>
      </c>
      <c r="I212" s="11">
        <f>'[2]Summary Table'!BP12</f>
        <v>117.4225</v>
      </c>
      <c r="J212" s="11">
        <f>'[2]Summary Table'!BP13</f>
        <v>132.00790000000001</v>
      </c>
      <c r="K212" s="11">
        <f>'[2]Summary Table'!BP14</f>
        <v>133.00640000000001</v>
      </c>
      <c r="L212" s="11">
        <f>'[2]Summary Table'!BP15</f>
        <v>115.57729999999999</v>
      </c>
      <c r="M212" s="11">
        <f>'[2]Summary Table'!BP16</f>
        <v>127.5324</v>
      </c>
      <c r="N212" s="11">
        <f>'[2]Summary Table'!BP17</f>
        <v>113.41070000000001</v>
      </c>
      <c r="O212" s="11">
        <f>'[2]Summary Table'!BP18</f>
        <v>114.82170000000001</v>
      </c>
      <c r="P212" s="11">
        <f>'[2]Summary Table'!BP5</f>
        <v>132.52029999999999</v>
      </c>
    </row>
    <row r="213" spans="3:20" x14ac:dyDescent="0.2">
      <c r="C213" s="4" t="s">
        <v>4</v>
      </c>
      <c r="D213" s="11">
        <f>'[2]Summary Table'!BQ7</f>
        <v>136.40459999999999</v>
      </c>
      <c r="E213" s="11">
        <f>'[2]Summary Table'!BQ8</f>
        <v>111.96339999999999</v>
      </c>
      <c r="F213" s="11">
        <f>'[2]Summary Table'!BQ9</f>
        <v>125.0352</v>
      </c>
      <c r="G213" s="11">
        <f>'[2]Summary Table'!BQ10</f>
        <v>147.08330000000001</v>
      </c>
      <c r="H213" s="11">
        <f>'[2]Summary Table'!BQ11</f>
        <v>135.63579999999999</v>
      </c>
      <c r="I213" s="11">
        <f>'[2]Summary Table'!BQ12</f>
        <v>117.7225</v>
      </c>
      <c r="J213" s="11">
        <f>'[2]Summary Table'!BQ13</f>
        <v>132.21889999999999</v>
      </c>
      <c r="K213" s="11">
        <f>'[2]Summary Table'!BQ14</f>
        <v>136.5558</v>
      </c>
      <c r="L213" s="11">
        <f>'[2]Summary Table'!BQ15</f>
        <v>115.7649</v>
      </c>
      <c r="M213" s="11">
        <f>'[2]Summary Table'!BQ16</f>
        <v>131.39930000000001</v>
      </c>
      <c r="N213" s="11">
        <f>'[2]Summary Table'!BQ17</f>
        <v>113.5069</v>
      </c>
      <c r="O213" s="11">
        <f>'[2]Summary Table'!BQ18</f>
        <v>116.7681</v>
      </c>
      <c r="P213" s="11">
        <f>'[2]Summary Table'!BQ5</f>
        <v>132.70320000000001</v>
      </c>
      <c r="R213" s="1">
        <f>'[2]Summary Table'!BV6</f>
        <v>0</v>
      </c>
    </row>
    <row r="214" spans="3:20" x14ac:dyDescent="0.2">
      <c r="C214" s="4" t="s">
        <v>3</v>
      </c>
      <c r="D214" s="11">
        <f>'[2]Summary Table'!BR7</f>
        <v>138.2979</v>
      </c>
      <c r="E214" s="11">
        <f>'[2]Summary Table'!BR8</f>
        <v>112.1007</v>
      </c>
      <c r="F214" s="11">
        <f>'[2]Summary Table'!BR9</f>
        <v>131.0598</v>
      </c>
      <c r="G214" s="11">
        <f>'[2]Summary Table'!BR10</f>
        <v>148.29740000000001</v>
      </c>
      <c r="H214" s="11">
        <f>'[2]Summary Table'!BR11</f>
        <v>135.08670000000001</v>
      </c>
      <c r="I214" s="11">
        <f>'[2]Summary Table'!BR12</f>
        <v>120.547</v>
      </c>
      <c r="J214" s="11">
        <f>'[2]Summary Table'!BR13</f>
        <v>142.27029999999999</v>
      </c>
      <c r="K214" s="11">
        <f>'[2]Summary Table'!BR14</f>
        <v>136.44829999999999</v>
      </c>
      <c r="L214" s="11">
        <f>'[2]Summary Table'!BR15</f>
        <v>115.05029999999999</v>
      </c>
      <c r="M214" s="11">
        <f>'[2]Summary Table'!BR16</f>
        <v>133.97069999999999</v>
      </c>
      <c r="N214" s="11">
        <f>'[2]Summary Table'!BR17</f>
        <v>119.3954</v>
      </c>
      <c r="O214" s="11">
        <f>'[2]Summary Table'!BR18</f>
        <v>116.8583</v>
      </c>
      <c r="P214" s="11">
        <f>'[2]Summary Table'!$BR$5</f>
        <v>135.6542</v>
      </c>
    </row>
    <row r="215" spans="3:20" x14ac:dyDescent="0.2">
      <c r="C215" s="4" t="s">
        <v>2</v>
      </c>
      <c r="D215" s="11">
        <f>'[2]Summary Table'!BS7</f>
        <v>139.87219999999999</v>
      </c>
      <c r="E215" s="11">
        <f>'[2]Summary Table'!BS8</f>
        <v>112.7089</v>
      </c>
      <c r="F215" s="11">
        <f>'[2]Summary Table'!BS9</f>
        <v>130.9743</v>
      </c>
      <c r="G215" s="11">
        <f>'[2]Summary Table'!BS10</f>
        <v>146.86410000000001</v>
      </c>
      <c r="H215" s="11">
        <f>'[2]Summary Table'!BS11</f>
        <v>135.99029999999999</v>
      </c>
      <c r="I215" s="11">
        <f>'[2]Summary Table'!BS12</f>
        <v>121.2801</v>
      </c>
      <c r="J215" s="11">
        <f>'[2]Summary Table'!BS13</f>
        <v>142.90690000000001</v>
      </c>
      <c r="K215" s="11">
        <f>'[2]Summary Table'!BS14</f>
        <v>142.32859999999999</v>
      </c>
      <c r="L215" s="11">
        <f>'[2]Summary Table'!BS15</f>
        <v>115.9237</v>
      </c>
      <c r="M215" s="11">
        <f>'[2]Summary Table'!BS16</f>
        <v>139.6909</v>
      </c>
      <c r="N215" s="11">
        <f>'[2]Summary Table'!BS17</f>
        <v>119.6687</v>
      </c>
      <c r="O215" s="11">
        <f>'[2]Summary Table'!BS18</f>
        <v>116.92829999999999</v>
      </c>
      <c r="P215" s="11">
        <f>'[2]Summary Table'!BS5</f>
        <v>136</v>
      </c>
      <c r="T215" s="18"/>
    </row>
    <row r="216" spans="3:20" x14ac:dyDescent="0.2">
      <c r="C216" s="4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</row>
    <row r="217" spans="3:20" ht="15.75" x14ac:dyDescent="0.25">
      <c r="C217" s="5" t="s">
        <v>27</v>
      </c>
      <c r="D217" s="2">
        <f>AVERAGE(D212:D215)</f>
        <v>137.86852500000001</v>
      </c>
      <c r="E217" s="2">
        <f t="shared" ref="E217:P217" si="42">AVERAGE(E212:E215)</f>
        <v>112.26294999999999</v>
      </c>
      <c r="F217" s="2">
        <f t="shared" si="42"/>
        <v>129.635875</v>
      </c>
      <c r="G217" s="2">
        <f t="shared" si="42"/>
        <v>147.38412500000001</v>
      </c>
      <c r="H217" s="2">
        <f t="shared" si="42"/>
        <v>135.76609999999999</v>
      </c>
      <c r="I217" s="2">
        <f>AVERAGE(I212:I215)</f>
        <v>119.243025</v>
      </c>
      <c r="J217" s="2">
        <f t="shared" si="42"/>
        <v>137.351</v>
      </c>
      <c r="K217" s="2">
        <f t="shared" si="42"/>
        <v>137.08477499999998</v>
      </c>
      <c r="L217" s="2">
        <f t="shared" si="42"/>
        <v>115.57905</v>
      </c>
      <c r="M217" s="2">
        <f t="shared" si="42"/>
        <v>133.148325</v>
      </c>
      <c r="N217" s="2">
        <f t="shared" si="42"/>
        <v>116.495425</v>
      </c>
      <c r="O217" s="2">
        <f t="shared" si="42"/>
        <v>116.3441</v>
      </c>
      <c r="P217" s="2">
        <f t="shared" si="42"/>
        <v>134.219425</v>
      </c>
    </row>
    <row r="218" spans="3:20" x14ac:dyDescent="0.2">
      <c r="C218" s="4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</row>
    <row r="219" spans="3:20" ht="15.75" x14ac:dyDescent="0.25">
      <c r="C219" s="5">
        <v>2025</v>
      </c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3:20" x14ac:dyDescent="0.2">
      <c r="C220" s="4" t="s">
        <v>5</v>
      </c>
      <c r="D220" s="11">
        <f>'[2]Summary Table'!BT7</f>
        <v>140.9768</v>
      </c>
      <c r="E220" s="11">
        <f>'[2]Summary Table'!BT8</f>
        <v>114.33499999999999</v>
      </c>
      <c r="F220" s="11">
        <f>'[2]Summary Table'!BT9</f>
        <v>127.7925</v>
      </c>
      <c r="G220" s="11">
        <f>'[2]Summary Table'!BT10</f>
        <v>144.0401</v>
      </c>
      <c r="H220" s="11">
        <f>'[2]Summary Table'!BT11</f>
        <v>136.61529999999999</v>
      </c>
      <c r="I220" s="11">
        <f>'[2]Summary Table'!BT12</f>
        <v>121.8493</v>
      </c>
      <c r="J220" s="11">
        <f>'[2]Summary Table'!BT13</f>
        <v>141.5992</v>
      </c>
      <c r="K220" s="11">
        <f>'[2]Summary Table'!BT14</f>
        <v>139.59460000000001</v>
      </c>
      <c r="L220" s="11">
        <f>'[2]Summary Table'!BT15</f>
        <v>117.1682</v>
      </c>
      <c r="M220" s="11">
        <f>'[2]Summary Table'!BT16</f>
        <v>139.852</v>
      </c>
      <c r="N220" s="11">
        <f>'[2]Summary Table'!BT17</f>
        <v>121.6217</v>
      </c>
      <c r="O220" s="11">
        <f>'[2]Summary Table'!BT18</f>
        <v>116.63030000000001</v>
      </c>
      <c r="P220" s="11">
        <f>'[2]Summary Table'!BT5</f>
        <v>135</v>
      </c>
    </row>
    <row r="221" spans="3:20" x14ac:dyDescent="0.2">
      <c r="C221" s="4" t="s">
        <v>4</v>
      </c>
      <c r="D221" s="11">
        <f>'[2]Summary Table'!BU7</f>
        <v>140.62289999999999</v>
      </c>
      <c r="E221" s="11">
        <f>'[2]Summary Table'!BU8</f>
        <v>114.9008</v>
      </c>
      <c r="F221" s="11">
        <f>'[2]Summary Table'!BU9</f>
        <v>130.72739999999999</v>
      </c>
      <c r="G221" s="11">
        <f>'[2]Summary Table'!BU10</f>
        <v>144.7587</v>
      </c>
      <c r="H221" s="11">
        <f>'[2]Summary Table'!BU11</f>
        <v>136.67920000000001</v>
      </c>
      <c r="I221" s="11">
        <f>'[2]Summary Table'!BU12</f>
        <v>121.7567</v>
      </c>
      <c r="J221" s="11">
        <f>'[2]Summary Table'!BU13</f>
        <v>137.62960000000001</v>
      </c>
      <c r="K221" s="11">
        <f>'[2]Summary Table'!BU14</f>
        <v>147.53049999999999</v>
      </c>
      <c r="L221" s="11">
        <f>'[2]Summary Table'!BU15</f>
        <v>117.15600000000001</v>
      </c>
      <c r="M221" s="11">
        <f>'[2]Summary Table'!BU16</f>
        <v>144.68209999999999</v>
      </c>
      <c r="N221" s="11">
        <f>'[2]Summary Table'!BU17</f>
        <v>123.0258</v>
      </c>
      <c r="O221" s="11">
        <f>'[2]Summary Table'!BU18</f>
        <v>117.1087</v>
      </c>
      <c r="P221" s="11">
        <f>'[2]Summary Table'!BU5</f>
        <v>135.30000000000001</v>
      </c>
    </row>
    <row r="222" spans="3:20" x14ac:dyDescent="0.2">
      <c r="C222" s="4" t="s">
        <v>3</v>
      </c>
      <c r="D222" s="11">
        <f>'[2]Summary Table'!BV7</f>
        <v>144.46520000000001</v>
      </c>
      <c r="E222" s="11">
        <f>'[2]Summary Table'!BV8</f>
        <v>114.41160000000001</v>
      </c>
      <c r="F222" s="11">
        <f>'[2]Summary Table'!BV9</f>
        <v>131.3184</v>
      </c>
      <c r="G222" s="11">
        <f>'[2]Summary Table'!BV10</f>
        <v>145.3467</v>
      </c>
      <c r="H222" s="11">
        <f>'[2]Summary Table'!BV11</f>
        <v>138.07499999999999</v>
      </c>
      <c r="I222" s="11">
        <f>'[2]Summary Table'!BV12</f>
        <v>120.873</v>
      </c>
      <c r="J222" s="11">
        <f>'[2]Summary Table'!BV13</f>
        <v>137.59639999999999</v>
      </c>
      <c r="K222" s="11">
        <f>'[2]Summary Table'!BV14</f>
        <v>147.53049999999999</v>
      </c>
      <c r="L222" s="11">
        <f>'[2]Summary Table'!BV15</f>
        <v>115.4162</v>
      </c>
      <c r="M222" s="11">
        <f>'[2]Summary Table'!BV16</f>
        <v>144.75040000000001</v>
      </c>
      <c r="N222" s="11">
        <f>'[2]Summary Table'!BV17</f>
        <v>124.5887</v>
      </c>
      <c r="O222" s="11">
        <f>'[2]Summary Table'!BV18</f>
        <v>117.65819999999999</v>
      </c>
      <c r="P222" s="11">
        <f>'[2]Summary Table'!BV5</f>
        <v>135.9</v>
      </c>
    </row>
    <row r="223" spans="3:20" x14ac:dyDescent="0.2">
      <c r="C223" s="4" t="s">
        <v>2</v>
      </c>
      <c r="D223" s="11">
        <f>'[2]Summary Table'!BW7</f>
        <v>145.11799999999999</v>
      </c>
      <c r="E223" s="11">
        <f>'[2]Summary Table'!BW8</f>
        <v>115.206</v>
      </c>
      <c r="F223" s="11">
        <f>'[2]Summary Table'!BW9</f>
        <v>130.1765</v>
      </c>
      <c r="G223" s="11">
        <f>'[2]Summary Table'!BW10</f>
        <v>149.83150000000001</v>
      </c>
      <c r="H223" s="11">
        <f>'[2]Summary Table'!BW11</f>
        <v>138.92959999999999</v>
      </c>
      <c r="I223" s="11">
        <f>'[2]Summary Table'!BW12</f>
        <v>120.7967</v>
      </c>
      <c r="J223" s="11">
        <f>'[2]Summary Table'!BW13</f>
        <v>135.7379</v>
      </c>
      <c r="K223" s="11">
        <f>'[2]Summary Table'!BW14</f>
        <v>153.67250000000001</v>
      </c>
      <c r="L223" s="11">
        <f>'[2]Summary Table'!BW15</f>
        <v>116.4247</v>
      </c>
      <c r="M223" s="11">
        <f>'[2]Summary Table'!BW16</f>
        <v>146.12809999999999</v>
      </c>
      <c r="N223" s="11">
        <f>'[2]Summary Table'!BW17</f>
        <v>124.4353</v>
      </c>
      <c r="O223" s="11">
        <f>'[2]Summary Table'!BW18</f>
        <v>119.54089999999999</v>
      </c>
      <c r="P223" s="11">
        <f>'[2]Summary Table'!BW5</f>
        <v>137.69999999999999</v>
      </c>
    </row>
    <row r="224" spans="3:20" x14ac:dyDescent="0.2">
      <c r="C224" s="4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</row>
    <row r="225" spans="3:16" ht="15.75" x14ac:dyDescent="0.25">
      <c r="C225" s="5" t="s">
        <v>45</v>
      </c>
      <c r="D225" s="2">
        <f>AVERAGE(D220:D223)</f>
        <v>142.795725</v>
      </c>
      <c r="E225" s="2">
        <f t="shared" ref="E225:P225" si="43">AVERAGE(E220:E223)</f>
        <v>114.71335000000001</v>
      </c>
      <c r="F225" s="2">
        <f t="shared" si="43"/>
        <v>130.00370000000001</v>
      </c>
      <c r="G225" s="2">
        <f t="shared" si="43"/>
        <v>145.99425000000002</v>
      </c>
      <c r="H225" s="2">
        <f t="shared" si="43"/>
        <v>137.57477499999999</v>
      </c>
      <c r="I225" s="2">
        <f t="shared" si="43"/>
        <v>121.31892499999999</v>
      </c>
      <c r="J225" s="2">
        <f t="shared" si="43"/>
        <v>138.14077499999999</v>
      </c>
      <c r="K225" s="2">
        <f t="shared" si="43"/>
        <v>147.08202499999999</v>
      </c>
      <c r="L225" s="2">
        <f t="shared" si="43"/>
        <v>116.54127500000001</v>
      </c>
      <c r="M225" s="2">
        <f t="shared" si="43"/>
        <v>143.85315</v>
      </c>
      <c r="N225" s="2">
        <f t="shared" si="43"/>
        <v>123.417875</v>
      </c>
      <c r="O225" s="2">
        <f t="shared" si="43"/>
        <v>117.73452499999999</v>
      </c>
      <c r="P225" s="2">
        <f t="shared" si="43"/>
        <v>135.97500000000002</v>
      </c>
    </row>
    <row r="226" spans="3:16" x14ac:dyDescent="0.2">
      <c r="C226" s="4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</row>
    <row r="227" spans="3:16" ht="15.75" x14ac:dyDescent="0.25">
      <c r="C227" s="13" t="s">
        <v>1</v>
      </c>
      <c r="D227" s="2">
        <f>((D223-D215)/D215)*100</f>
        <v>3.7504236009728902</v>
      </c>
      <c r="E227" s="2">
        <f t="shared" ref="E227:O227" si="44">((E223-E215)/E215)*100</f>
        <v>2.2155304505677931</v>
      </c>
      <c r="F227" s="2">
        <f t="shared" si="44"/>
        <v>-0.60912713410187735</v>
      </c>
      <c r="G227" s="2">
        <f t="shared" si="44"/>
        <v>2.020507394250874</v>
      </c>
      <c r="H227" s="2">
        <f t="shared" si="44"/>
        <v>2.1614041589731054</v>
      </c>
      <c r="I227" s="2">
        <f t="shared" si="44"/>
        <v>-0.39858146554958573</v>
      </c>
      <c r="J227" s="2">
        <f t="shared" si="44"/>
        <v>-5.0165527346825174</v>
      </c>
      <c r="K227" s="2">
        <f t="shared" si="44"/>
        <v>7.9702182133457509</v>
      </c>
      <c r="L227" s="2">
        <f t="shared" si="44"/>
        <v>0.43218082238576305</v>
      </c>
      <c r="M227" s="2">
        <f t="shared" si="44"/>
        <v>4.6081741903015807</v>
      </c>
      <c r="N227" s="2">
        <f t="shared" si="44"/>
        <v>3.9831635172772799</v>
      </c>
      <c r="O227" s="2">
        <f t="shared" si="44"/>
        <v>2.2343607150706895</v>
      </c>
      <c r="P227" s="2">
        <v>1.3</v>
      </c>
    </row>
    <row r="228" spans="3:16" ht="15.75" x14ac:dyDescent="0.25">
      <c r="C228" s="14" t="s">
        <v>0</v>
      </c>
      <c r="D228" s="2">
        <f>((D223-D222)/D222)*100</f>
        <v>0.45187353078802711</v>
      </c>
      <c r="E228" s="2">
        <f t="shared" ref="E228:P228" si="45">((E223-E222)/E222)*100</f>
        <v>0.69433518978844455</v>
      </c>
      <c r="F228" s="2">
        <f t="shared" si="45"/>
        <v>-0.86956587957208786</v>
      </c>
      <c r="G228" s="2">
        <f t="shared" si="45"/>
        <v>3.085587770482582</v>
      </c>
      <c r="H228" s="2">
        <f t="shared" si="45"/>
        <v>0.61893898243708489</v>
      </c>
      <c r="I228" s="2">
        <f t="shared" si="45"/>
        <v>-6.3124105466070474E-2</v>
      </c>
      <c r="J228" s="2">
        <f t="shared" si="45"/>
        <v>-1.3506894075717042</v>
      </c>
      <c r="K228" s="2">
        <f t="shared" si="45"/>
        <v>4.1632069300924384</v>
      </c>
      <c r="L228" s="2">
        <f t="shared" si="45"/>
        <v>0.87379414674889477</v>
      </c>
      <c r="M228" s="2">
        <f t="shared" si="45"/>
        <v>0.95177629906375105</v>
      </c>
      <c r="N228" s="2">
        <f t="shared" si="45"/>
        <v>-0.12312513093081866</v>
      </c>
      <c r="O228" s="2">
        <f t="shared" si="45"/>
        <v>1.6001434664137306</v>
      </c>
      <c r="P228" s="2">
        <f t="shared" si="45"/>
        <v>1.3245033112582654</v>
      </c>
    </row>
    <row r="229" spans="3:16" ht="15.75" x14ac:dyDescent="0.25">
      <c r="C229" s="19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</row>
    <row r="230" spans="3:16" ht="15.75" x14ac:dyDescent="0.25">
      <c r="C230" s="19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</row>
    <row r="231" spans="3:16" ht="15.75" x14ac:dyDescent="0.25">
      <c r="C231" s="21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</row>
    <row r="232" spans="3:16" ht="15.75" x14ac:dyDescent="0.25">
      <c r="C232" s="14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3:16" ht="15.75" x14ac:dyDescent="0.25">
      <c r="C233" s="14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3:16" ht="15.75" x14ac:dyDescent="0.25">
      <c r="C234" s="14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3:16" ht="15.75" x14ac:dyDescent="0.25">
      <c r="C235" s="13" t="s">
        <v>46</v>
      </c>
      <c r="D235" s="2">
        <f>((D145/D137)-1)*100</f>
        <v>1.5980875184461452</v>
      </c>
      <c r="E235" s="2">
        <f t="shared" ref="E235:P235" si="46">((E145/E137)-1)*100</f>
        <v>0.57426779195697275</v>
      </c>
      <c r="F235" s="2">
        <f t="shared" si="46"/>
        <v>2.9637690165193797</v>
      </c>
      <c r="G235" s="2">
        <f t="shared" si="46"/>
        <v>-6.9474899636264293</v>
      </c>
      <c r="H235" s="2">
        <f t="shared" si="46"/>
        <v>0.1611484566936161</v>
      </c>
      <c r="I235" s="2">
        <f t="shared" si="46"/>
        <v>0.2573173470176604</v>
      </c>
      <c r="J235" s="2">
        <f t="shared" si="46"/>
        <v>-4.8466703619528655</v>
      </c>
      <c r="K235" s="2">
        <f t="shared" si="46"/>
        <v>3.2697427720927319</v>
      </c>
      <c r="L235" s="2">
        <f t="shared" si="46"/>
        <v>1.4651509746051339</v>
      </c>
      <c r="M235" s="2">
        <f t="shared" si="46"/>
        <v>3.7845608095339767</v>
      </c>
      <c r="N235" s="2">
        <f t="shared" si="46"/>
        <v>-1.4636346181261972</v>
      </c>
      <c r="O235" s="2">
        <f t="shared" si="46"/>
        <v>-0.78644427361231894</v>
      </c>
      <c r="P235" s="2">
        <f t="shared" si="46"/>
        <v>-2.347527701656138</v>
      </c>
    </row>
    <row r="236" spans="3:16" ht="15.75" x14ac:dyDescent="0.25">
      <c r="C236" s="14" t="s">
        <v>47</v>
      </c>
      <c r="D236" s="2">
        <f>((D153/D145)-1)*100</f>
        <v>9.0038273852166562E-2</v>
      </c>
      <c r="E236" s="2">
        <f t="shared" ref="E236:P236" si="47">((E153/E145)-1)*100</f>
        <v>0.56532933285746712</v>
      </c>
      <c r="F236" s="2">
        <f t="shared" si="47"/>
        <v>0.71913195894472981</v>
      </c>
      <c r="G236" s="2">
        <f t="shared" si="47"/>
        <v>-2.6558516688582889</v>
      </c>
      <c r="H236" s="2">
        <f t="shared" si="47"/>
        <v>-0.27826414473183236</v>
      </c>
      <c r="I236" s="2">
        <f t="shared" si="47"/>
        <v>-0.12769170326202284</v>
      </c>
      <c r="J236" s="2">
        <f t="shared" si="47"/>
        <v>-1.6710459491820373</v>
      </c>
      <c r="K236" s="2">
        <f t="shared" si="47"/>
        <v>0.81835495024611404</v>
      </c>
      <c r="L236" s="2">
        <f t="shared" si="47"/>
        <v>1.3409624127470376</v>
      </c>
      <c r="M236" s="2">
        <f t="shared" si="47"/>
        <v>1.4618572189859291</v>
      </c>
      <c r="N236" s="2">
        <f t="shared" si="47"/>
        <v>1.5074513995601446</v>
      </c>
      <c r="O236" s="2">
        <f t="shared" si="47"/>
        <v>0.74273289654058772</v>
      </c>
      <c r="P236" s="2">
        <f t="shared" si="47"/>
        <v>-0.66547915156371928</v>
      </c>
    </row>
    <row r="237" spans="3:16" ht="15.75" x14ac:dyDescent="0.25">
      <c r="C237" s="13" t="s">
        <v>48</v>
      </c>
      <c r="D237" s="2">
        <f>+D161/D153*100-100</f>
        <v>0.8938858486890382</v>
      </c>
      <c r="E237" s="2">
        <f t="shared" ref="E237:P237" si="48">+E161/E153*100-100</f>
        <v>2.8080176156404235</v>
      </c>
      <c r="F237" s="2">
        <f t="shared" si="48"/>
        <v>2.236447294571974</v>
      </c>
      <c r="G237" s="2">
        <f t="shared" si="48"/>
        <v>2.2912894293632746</v>
      </c>
      <c r="H237" s="2">
        <f t="shared" si="48"/>
        <v>3.4289493012610137</v>
      </c>
      <c r="I237" s="2">
        <f t="shared" si="48"/>
        <v>2.3870882412154515</v>
      </c>
      <c r="J237" s="2">
        <f t="shared" si="48"/>
        <v>4.9250880645346058</v>
      </c>
      <c r="K237" s="2">
        <f t="shared" si="48"/>
        <v>1.1921047863108925</v>
      </c>
      <c r="L237" s="2">
        <f t="shared" si="48"/>
        <v>0.57976951326352832</v>
      </c>
      <c r="M237" s="2">
        <f t="shared" si="48"/>
        <v>1.7246872263336996</v>
      </c>
      <c r="N237" s="2">
        <f t="shared" si="48"/>
        <v>2.2460147909573891</v>
      </c>
      <c r="O237" s="2">
        <f t="shared" si="48"/>
        <v>-0.5240335918379202</v>
      </c>
      <c r="P237" s="2">
        <f t="shared" si="48"/>
        <v>2.0031527595747605</v>
      </c>
    </row>
    <row r="238" spans="3:16" ht="15.75" x14ac:dyDescent="0.25">
      <c r="C238" s="13" t="s">
        <v>49</v>
      </c>
      <c r="D238" s="2">
        <f>+D169/D161*100-100</f>
        <v>4.442783702251802</v>
      </c>
      <c r="E238" s="2">
        <f t="shared" ref="E238:P238" si="49">+E169/E161*100-100</f>
        <v>-0.73212218625270964</v>
      </c>
      <c r="F238" s="2">
        <f t="shared" si="49"/>
        <v>-0.18524775202428145</v>
      </c>
      <c r="G238" s="2">
        <f t="shared" si="49"/>
        <v>3.8040360198558147</v>
      </c>
      <c r="H238" s="2">
        <f t="shared" si="49"/>
        <v>1.0517100622907947</v>
      </c>
      <c r="I238" s="2">
        <f t="shared" si="49"/>
        <v>2.2451540386374091</v>
      </c>
      <c r="J238" s="2">
        <f t="shared" si="49"/>
        <v>7.5870415304469532</v>
      </c>
      <c r="K238" s="2">
        <f t="shared" si="49"/>
        <v>0.9796066961460923</v>
      </c>
      <c r="L238" s="2">
        <f t="shared" si="49"/>
        <v>-0.74214958578163248</v>
      </c>
      <c r="M238" s="2">
        <f t="shared" si="49"/>
        <v>3.1751762365739324</v>
      </c>
      <c r="N238" s="2">
        <f t="shared" si="49"/>
        <v>-0.35289216058167483</v>
      </c>
      <c r="O238" s="2">
        <f t="shared" si="49"/>
        <v>0.71271577951586096</v>
      </c>
      <c r="P238" s="2">
        <f t="shared" si="49"/>
        <v>3.0452803717635533</v>
      </c>
    </row>
    <row r="239" spans="3:16" ht="15.75" x14ac:dyDescent="0.25">
      <c r="C239" s="13" t="s">
        <v>50</v>
      </c>
      <c r="D239" s="2">
        <f>+D177/D169*100-100</f>
        <v>2.082837419661999</v>
      </c>
      <c r="E239" s="2">
        <f t="shared" ref="E239:P239" si="50">+E177/E169*100-100</f>
        <v>3.2393227316164683</v>
      </c>
      <c r="F239" s="2">
        <f t="shared" si="50"/>
        <v>4.2906234658811826</v>
      </c>
      <c r="G239" s="2">
        <f t="shared" si="50"/>
        <v>11.046763108569252</v>
      </c>
      <c r="H239" s="2">
        <f t="shared" si="50"/>
        <v>3.6661578093693379</v>
      </c>
      <c r="I239" s="2">
        <f t="shared" si="50"/>
        <v>1.3860491655175906</v>
      </c>
      <c r="J239" s="2">
        <f t="shared" si="50"/>
        <v>2.8702153777480248</v>
      </c>
      <c r="K239" s="2">
        <f t="shared" si="50"/>
        <v>7.6568401432285356</v>
      </c>
      <c r="L239" s="2">
        <f t="shared" si="50"/>
        <v>8.6627951208378704</v>
      </c>
      <c r="M239" s="2">
        <f t="shared" si="50"/>
        <v>4.8820822548173624</v>
      </c>
      <c r="N239" s="2">
        <f t="shared" si="50"/>
        <v>2.7545213102314392</v>
      </c>
      <c r="O239" s="2">
        <f t="shared" si="50"/>
        <v>0.48105534616146883</v>
      </c>
      <c r="P239" s="2">
        <f t="shared" si="50"/>
        <v>5.9554629436554762</v>
      </c>
    </row>
    <row r="240" spans="3:16" ht="15.75" x14ac:dyDescent="0.25">
      <c r="C240" s="13" t="s">
        <v>51</v>
      </c>
      <c r="D240" s="2">
        <f>+D185/D177*100-100</f>
        <v>5.0637752127783671</v>
      </c>
      <c r="E240" s="2">
        <f t="shared" ref="E240:P240" si="51">+E185/E177*100-100</f>
        <v>0.76154083497496572</v>
      </c>
      <c r="F240" s="2">
        <f t="shared" si="51"/>
        <v>3.9247081528902328</v>
      </c>
      <c r="G240" s="2">
        <f t="shared" si="51"/>
        <v>0.99880729530430301</v>
      </c>
      <c r="H240" s="2">
        <f t="shared" si="51"/>
        <v>1.5556936103633205</v>
      </c>
      <c r="I240" s="2">
        <f t="shared" si="51"/>
        <v>2.3105639582600332</v>
      </c>
      <c r="J240" s="2">
        <f t="shared" si="51"/>
        <v>-0.81514829359309715</v>
      </c>
      <c r="K240" s="2">
        <f t="shared" si="51"/>
        <v>5.8945006378713174</v>
      </c>
      <c r="L240" s="2">
        <f t="shared" si="51"/>
        <v>-3.2256061985110449</v>
      </c>
      <c r="M240" s="2">
        <f t="shared" si="51"/>
        <v>4.2221384337652381</v>
      </c>
      <c r="N240" s="2">
        <f t="shared" si="51"/>
        <v>-0.34073454115794277</v>
      </c>
      <c r="O240" s="2">
        <f t="shared" si="51"/>
        <v>1.2396475988351909</v>
      </c>
      <c r="P240" s="2">
        <f t="shared" si="51"/>
        <v>0.96202279167138727</v>
      </c>
    </row>
    <row r="241" spans="3:16" ht="15.75" x14ac:dyDescent="0.25">
      <c r="C241" s="13" t="s">
        <v>52</v>
      </c>
      <c r="D241" s="2">
        <f>+D193/D185*100-100</f>
        <v>3.8037934509039815</v>
      </c>
      <c r="E241" s="2">
        <f t="shared" ref="E241:P241" si="52">+E193/E185*100-100</f>
        <v>0.42603899857395788</v>
      </c>
      <c r="F241" s="2">
        <f t="shared" si="52"/>
        <v>2.1941079633740088</v>
      </c>
      <c r="G241" s="2">
        <f t="shared" si="52"/>
        <v>2.8432727884749625</v>
      </c>
      <c r="H241" s="2">
        <f t="shared" si="52"/>
        <v>2.6640387954628579</v>
      </c>
      <c r="I241" s="2">
        <f t="shared" si="52"/>
        <v>3.5214944462958613</v>
      </c>
      <c r="J241" s="2">
        <f t="shared" si="52"/>
        <v>4.3821224802467356</v>
      </c>
      <c r="K241" s="2">
        <f t="shared" si="52"/>
        <v>3.69079747738175</v>
      </c>
      <c r="L241" s="2">
        <f t="shared" si="52"/>
        <v>1.7171302577528138</v>
      </c>
      <c r="M241" s="2">
        <f t="shared" si="52"/>
        <v>1.3573302432762233</v>
      </c>
      <c r="N241" s="2">
        <f t="shared" si="52"/>
        <v>2.8135202706741609</v>
      </c>
      <c r="O241" s="2">
        <f t="shared" si="52"/>
        <v>4.9906726081815407</v>
      </c>
      <c r="P241" s="2">
        <f t="shared" si="52"/>
        <v>3.330596859219483</v>
      </c>
    </row>
    <row r="242" spans="3:16" ht="15.75" x14ac:dyDescent="0.25">
      <c r="C242" s="13" t="s">
        <v>53</v>
      </c>
      <c r="D242" s="2">
        <f>+D201/D193*100-100</f>
        <v>9.2303347027162204</v>
      </c>
      <c r="E242" s="2">
        <f t="shared" ref="E242:P242" si="53">+E201/E193*100-100</f>
        <v>1.5820435593236084</v>
      </c>
      <c r="F242" s="2">
        <f t="shared" si="53"/>
        <v>10.200435020116643</v>
      </c>
      <c r="G242" s="2">
        <f t="shared" si="53"/>
        <v>14.384426390194861</v>
      </c>
      <c r="H242" s="2">
        <f t="shared" si="53"/>
        <v>7.7496168313914779</v>
      </c>
      <c r="I242" s="2">
        <f t="shared" si="53"/>
        <v>0.84823403395151331</v>
      </c>
      <c r="J242" s="2">
        <f t="shared" si="53"/>
        <v>11.289080419182525</v>
      </c>
      <c r="K242" s="2">
        <f t="shared" si="53"/>
        <v>4.6903404340250461</v>
      </c>
      <c r="L242" s="2">
        <f t="shared" si="53"/>
        <v>5.3260516514181262</v>
      </c>
      <c r="M242" s="2">
        <f t="shared" si="53"/>
        <v>1.7340897915990183</v>
      </c>
      <c r="N242" s="2">
        <f t="shared" si="53"/>
        <v>6.0194380012804913</v>
      </c>
      <c r="O242" s="2">
        <f t="shared" si="53"/>
        <v>3.2365087811677853</v>
      </c>
      <c r="P242" s="2">
        <f t="shared" si="53"/>
        <v>9.5321537206721274</v>
      </c>
    </row>
    <row r="243" spans="3:16" ht="15.75" x14ac:dyDescent="0.25">
      <c r="C243" s="13" t="s">
        <v>54</v>
      </c>
      <c r="D243" s="2">
        <f>D209/D201*100-100</f>
        <v>5.6768256363147742</v>
      </c>
      <c r="E243" s="2">
        <f t="shared" ref="E243:P243" si="54">E209/E201*100-100</f>
        <v>3.7213083677543892</v>
      </c>
      <c r="F243" s="2">
        <f t="shared" si="54"/>
        <v>3.7581421687876002</v>
      </c>
      <c r="G243" s="2">
        <f t="shared" si="54"/>
        <v>4.5743030464419689</v>
      </c>
      <c r="H243" s="2">
        <f>H209/H201*100-100</f>
        <v>10.370135667460616</v>
      </c>
      <c r="I243" s="2">
        <f t="shared" si="54"/>
        <v>1.4527364494762764</v>
      </c>
      <c r="J243" s="2">
        <f t="shared" si="54"/>
        <v>2.5590907772780014</v>
      </c>
      <c r="K243" s="2">
        <f>K209/K201*100-100</f>
        <v>-0.98728174688108084</v>
      </c>
      <c r="L243" s="2">
        <f t="shared" si="54"/>
        <v>2.9561712147811079</v>
      </c>
      <c r="M243" s="2">
        <f t="shared" si="54"/>
        <v>2.5678225550262823</v>
      </c>
      <c r="N243" s="2">
        <f t="shared" si="54"/>
        <v>3.6847538942701874</v>
      </c>
      <c r="O243" s="2">
        <f t="shared" si="54"/>
        <v>2.493425275279364</v>
      </c>
      <c r="P243" s="2">
        <f t="shared" si="54"/>
        <v>3.8178740786241576</v>
      </c>
    </row>
    <row r="244" spans="3:16" ht="15.75" x14ac:dyDescent="0.25">
      <c r="C244" s="13" t="s">
        <v>55</v>
      </c>
      <c r="D244" s="2">
        <f>D217/D209*100-100</f>
        <v>2.1481382419100044</v>
      </c>
      <c r="E244" s="2">
        <f>E217/E209*100-100</f>
        <v>-3.4994846496843479E-2</v>
      </c>
      <c r="F244" s="2">
        <f t="shared" ref="F244:P244" si="55">F217/F209*100-100</f>
        <v>0.50061971798227489</v>
      </c>
      <c r="G244" s="2">
        <f t="shared" si="55"/>
        <v>2.6789267642395913</v>
      </c>
      <c r="H244" s="2">
        <f t="shared" si="55"/>
        <v>0.77706044236438743</v>
      </c>
      <c r="I244" s="2">
        <f>I217/I209*100-100</f>
        <v>3.2147542111702734</v>
      </c>
      <c r="J244" s="2">
        <f t="shared" si="55"/>
        <v>0.87359495892744121</v>
      </c>
      <c r="K244" s="2">
        <f t="shared" si="55"/>
        <v>9.7521535547914908</v>
      </c>
      <c r="L244" s="2">
        <f t="shared" si="55"/>
        <v>1.0777753436589563</v>
      </c>
      <c r="M244" s="2">
        <f t="shared" si="55"/>
        <v>10.411848007866169</v>
      </c>
      <c r="N244" s="2">
        <f t="shared" si="55"/>
        <v>1.839877385217477</v>
      </c>
      <c r="O244" s="2">
        <f t="shared" si="55"/>
        <v>2.1134205429971047</v>
      </c>
      <c r="P244" s="2">
        <f t="shared" si="55"/>
        <v>2.4898293375148057</v>
      </c>
    </row>
    <row r="245" spans="3:16" ht="15.75" x14ac:dyDescent="0.25">
      <c r="C245" s="13" t="s">
        <v>56</v>
      </c>
      <c r="D245" s="2">
        <f>D225/D217*100-100</f>
        <v>3.5738396417891636</v>
      </c>
      <c r="E245" s="2">
        <f t="shared" ref="E245:P245" si="56">E225/E217*100-100</f>
        <v>2.1827325934335562</v>
      </c>
      <c r="F245" s="2">
        <f t="shared" si="56"/>
        <v>0.28373704424026869</v>
      </c>
      <c r="G245" s="2">
        <f t="shared" si="56"/>
        <v>-0.94302897276079989</v>
      </c>
      <c r="H245" s="2">
        <f t="shared" si="56"/>
        <v>1.3321992750767748</v>
      </c>
      <c r="I245" s="2">
        <f t="shared" si="56"/>
        <v>1.7408984718393299</v>
      </c>
      <c r="J245" s="2">
        <f t="shared" si="56"/>
        <v>0.57500491441632562</v>
      </c>
      <c r="K245" s="2">
        <f t="shared" si="56"/>
        <v>7.2927500519295592</v>
      </c>
      <c r="L245" s="2">
        <f t="shared" si="56"/>
        <v>0.83252544470646228</v>
      </c>
      <c r="M245" s="2">
        <f t="shared" si="56"/>
        <v>8.0397744395207269</v>
      </c>
      <c r="N245" s="2">
        <f t="shared" si="56"/>
        <v>5.9422505218552573</v>
      </c>
      <c r="O245" s="2">
        <f t="shared" si="56"/>
        <v>1.1950971299790751</v>
      </c>
      <c r="P245" s="2">
        <f t="shared" si="56"/>
        <v>1.3079887654115794</v>
      </c>
    </row>
    <row r="246" spans="3:16" ht="15.75" x14ac:dyDescent="0.25">
      <c r="C246" s="1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3:16" ht="63" x14ac:dyDescent="0.25">
      <c r="C247" s="6"/>
      <c r="D247" s="9" t="str">
        <f t="shared" ref="D247:P247" si="57">D87</f>
        <v>Food &amp; Non-alcoholic beverages</v>
      </c>
      <c r="E247" s="6" t="str">
        <f t="shared" si="57"/>
        <v>Alcoholic Beverages &amp; Tobacco</v>
      </c>
      <c r="F247" s="6" t="str">
        <f t="shared" si="57"/>
        <v>Clothing &amp; Footwear</v>
      </c>
      <c r="G247" s="6" t="str">
        <f t="shared" si="57"/>
        <v>Housing and Utilities</v>
      </c>
      <c r="H247" s="6" t="str">
        <f t="shared" si="57"/>
        <v xml:space="preserve"> Household Furnishings &amp; Equipment </v>
      </c>
      <c r="I247" s="6" t="str">
        <f t="shared" si="57"/>
        <v>Health</v>
      </c>
      <c r="J247" s="6" t="str">
        <f t="shared" si="57"/>
        <v>Transport</v>
      </c>
      <c r="K247" s="6" t="str">
        <f t="shared" si="57"/>
        <v>Communication</v>
      </c>
      <c r="L247" s="6" t="str">
        <f t="shared" si="57"/>
        <v>Recreation &amp; Culture</v>
      </c>
      <c r="M247" s="6" t="str">
        <f t="shared" si="57"/>
        <v>Education</v>
      </c>
      <c r="N247" s="6" t="str">
        <f t="shared" si="57"/>
        <v>Restaurants &amp; Hotels</v>
      </c>
      <c r="O247" s="6" t="str">
        <f t="shared" si="57"/>
        <v>Miscellaneous Goods &amp; Services</v>
      </c>
      <c r="P247" s="6" t="str">
        <f t="shared" si="57"/>
        <v>ALL ITEMS</v>
      </c>
    </row>
  </sheetData>
  <mergeCells count="4">
    <mergeCell ref="C2:P2"/>
    <mergeCell ref="C3:P3"/>
    <mergeCell ref="C84:P84"/>
    <mergeCell ref="C85:P85"/>
  </mergeCells>
  <pageMargins left="0.75" right="0.75" top="1" bottom="1" header="0.5" footer="0.5"/>
  <pageSetup paperSize="5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4</vt:lpstr>
      <vt:lpstr>'Table 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Beryl-ann_EU</dc:creator>
  <cp:lastModifiedBy>Powell, Terika</cp:lastModifiedBy>
  <dcterms:created xsi:type="dcterms:W3CDTF">2018-03-16T19:18:03Z</dcterms:created>
  <dcterms:modified xsi:type="dcterms:W3CDTF">2026-06-04T16:00:47Z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2026-06-04T16:00:43Z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c4af376b-c466-44dd-9338-f7dc7f39fd92</vt:lpwstr>
  </property>
  <property fmtid="{D5CDD505-2E9C-101B-9397-08002B2CF9AE}" pid="7" name="MSIP_Label_defa4170-0d19-0005-0004-bc88714345d2_ActionId">
    <vt:lpwstr>c42043ff-b65e-4f51-a666-31b8c594c7e8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